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9640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2" sheetId="22" r:id="rId22"/>
    <sheet name="NC084" sheetId="23" r:id="rId23"/>
    <sheet name="NC085" sheetId="24" r:id="rId24"/>
    <sheet name="NC086" sheetId="25" r:id="rId25"/>
    <sheet name="NC087" sheetId="26" r:id="rId26"/>
    <sheet name="DC8" sheetId="27" r:id="rId27"/>
    <sheet name="NC091" sheetId="28" r:id="rId28"/>
    <sheet name="NC092" sheetId="29" r:id="rId29"/>
    <sheet name="NC093" sheetId="30" r:id="rId30"/>
    <sheet name="NC094" sheetId="31" r:id="rId31"/>
    <sheet name="DC9" sheetId="32" r:id="rId32"/>
  </sheets>
  <definedNames>
    <definedName name="_xlnm.Print_Area" localSheetId="4">'DC45'!$A$1:$H$180</definedName>
    <definedName name="_xlnm.Print_Area" localSheetId="11">'DC6'!$A$1:$H$180</definedName>
    <definedName name="_xlnm.Print_Area" localSheetId="20">'DC7'!$A$1:$H$180</definedName>
    <definedName name="_xlnm.Print_Area" localSheetId="26">'DC8'!$A$1:$H$180</definedName>
    <definedName name="_xlnm.Print_Area" localSheetId="31">'DC9'!$A$1:$H$180</definedName>
    <definedName name="_xlnm.Print_Area" localSheetId="5">'NC061'!$A$1:$H$180</definedName>
    <definedName name="_xlnm.Print_Area" localSheetId="6">'NC062'!$A$1:$H$180</definedName>
    <definedName name="_xlnm.Print_Area" localSheetId="7">'NC064'!$A$1:$H$180</definedName>
    <definedName name="_xlnm.Print_Area" localSheetId="8">'NC065'!$A$1:$H$180</definedName>
    <definedName name="_xlnm.Print_Area" localSheetId="9">'NC066'!$A$1:$H$180</definedName>
    <definedName name="_xlnm.Print_Area" localSheetId="10">'NC067'!$A$1:$H$180</definedName>
    <definedName name="_xlnm.Print_Area" localSheetId="12">'NC071'!$A$1:$H$180</definedName>
    <definedName name="_xlnm.Print_Area" localSheetId="13">'NC072'!$A$1:$H$180</definedName>
    <definedName name="_xlnm.Print_Area" localSheetId="14">'NC073'!$A$1:$H$180</definedName>
    <definedName name="_xlnm.Print_Area" localSheetId="15">'NC074'!$A$1:$H$180</definedName>
    <definedName name="_xlnm.Print_Area" localSheetId="16">'NC075'!$A$1:$H$180</definedName>
    <definedName name="_xlnm.Print_Area" localSheetId="17">'NC076'!$A$1:$H$180</definedName>
    <definedName name="_xlnm.Print_Area" localSheetId="18">'NC077'!$A$1:$H$180</definedName>
    <definedName name="_xlnm.Print_Area" localSheetId="19">'NC078'!$A$1:$H$180</definedName>
    <definedName name="_xlnm.Print_Area" localSheetId="21">'NC082'!$A$1:$H$180</definedName>
    <definedName name="_xlnm.Print_Area" localSheetId="22">'NC084'!$A$1:$H$180</definedName>
    <definedName name="_xlnm.Print_Area" localSheetId="23">'NC085'!$A$1:$H$180</definedName>
    <definedName name="_xlnm.Print_Area" localSheetId="24">'NC086'!$A$1:$H$180</definedName>
    <definedName name="_xlnm.Print_Area" localSheetId="25">'NC087'!$A$1:$H$180</definedName>
    <definedName name="_xlnm.Print_Area" localSheetId="27">'NC091'!$A$1:$H$180</definedName>
    <definedName name="_xlnm.Print_Area" localSheetId="28">'NC092'!$A$1:$H$180</definedName>
    <definedName name="_xlnm.Print_Area" localSheetId="29">'NC093'!$A$1:$H$180</definedName>
    <definedName name="_xlnm.Print_Area" localSheetId="30">'NC094'!$A$1:$H$180</definedName>
    <definedName name="_xlnm.Print_Area" localSheetId="1">'NC451'!$A$1:$H$180</definedName>
    <definedName name="_xlnm.Print_Area" localSheetId="2">'NC452'!$A$1:$H$180</definedName>
    <definedName name="_xlnm.Print_Area" localSheetId="3">'NC453'!$A$1:$H$180</definedName>
    <definedName name="_xlnm.Print_Area" localSheetId="0">'Summary'!$A$1:$H$180</definedName>
  </definedNames>
  <calcPr fullCalcOnLoad="1"/>
</workbook>
</file>

<file path=xl/sharedStrings.xml><?xml version="1.0" encoding="utf-8"?>
<sst xmlns="http://schemas.openxmlformats.org/spreadsheetml/2006/main" count="1617" uniqueCount="84">
  <si>
    <t>LOCAL GOVERNMENT MTEF ALLOCATIONS: 2020/21 - 2022/23</t>
  </si>
  <si>
    <t xml:space="preserve">
Summary</t>
  </si>
  <si>
    <t>2020/21 
R thousands</t>
  </si>
  <si>
    <t>2021/22 
R thousands</t>
  </si>
  <si>
    <t>2022/23 
R thousands</t>
  </si>
  <si>
    <t>Direct transfers</t>
  </si>
  <si>
    <t>Equitable share and related</t>
  </si>
  <si>
    <t>Fuel levy sharing</t>
  </si>
  <si>
    <t>Infrastructure</t>
  </si>
  <si>
    <t>Municipal infrastructure grant</t>
  </si>
  <si>
    <t>Urban settlement development grant</t>
  </si>
  <si>
    <t>Public transport network grant</t>
  </si>
  <si>
    <t>Integrated national electrification programme (municipal) grant</t>
  </si>
  <si>
    <t>Neighbourhood development partnership grant (capital grant)</t>
  </si>
  <si>
    <t>Rural roads assets management systems grant</t>
  </si>
  <si>
    <t>Integrated city development grant</t>
  </si>
  <si>
    <t>Regional bulk infrastructure grant</t>
  </si>
  <si>
    <t>Water services infrastructure grant</t>
  </si>
  <si>
    <t>Municipal disaster recovery grant</t>
  </si>
  <si>
    <t>Integrated urban development grant</t>
  </si>
  <si>
    <t>Metro informal settlements partnership grant</t>
  </si>
  <si>
    <t>Capacity building and other current transfers</t>
  </si>
  <si>
    <t>Local government financial management grant</t>
  </si>
  <si>
    <t>Municipal systems improvements grant</t>
  </si>
  <si>
    <t>Expanded public works programme integrated grant for municipalities</t>
  </si>
  <si>
    <t>Infrastructure skills development grant</t>
  </si>
  <si>
    <t>Municpal emergency housing grant</t>
  </si>
  <si>
    <t>Energy efficiency and demand side management grant</t>
  </si>
  <si>
    <t>Municipal disaster grant</t>
  </si>
  <si>
    <t>Municipal human settlements capacity grant</t>
  </si>
  <si>
    <t>Municipal demarcation transition grant</t>
  </si>
  <si>
    <t>Sub total direct transfers</t>
  </si>
  <si>
    <t>Indirect transfers</t>
  </si>
  <si>
    <t>Infrastructure transfers</t>
  </si>
  <si>
    <t>Integrated national electrification programme (Eskom) grant</t>
  </si>
  <si>
    <t>Neighbourhood development partnership grant (technical assistance)</t>
  </si>
  <si>
    <t>Rural households infrastructure grant</t>
  </si>
  <si>
    <t>Bucket eradication programme grant</t>
  </si>
  <si>
    <t>Sub total indirect transfers</t>
  </si>
  <si>
    <t>Total</t>
  </si>
  <si>
    <t xml:space="preserve">
B NC451 Joe Morolong</t>
  </si>
  <si>
    <t xml:space="preserve">
B NC452 Ga-Segonyana</t>
  </si>
  <si>
    <t xml:space="preserve">
B NC453 Gamagara</t>
  </si>
  <si>
    <t xml:space="preserve">
C DC45 John Taolo Gaetsewe</t>
  </si>
  <si>
    <t>Breakdown of Equitable Share for district municipalities authorised for services</t>
  </si>
  <si>
    <t>Water</t>
  </si>
  <si>
    <t>NC451 : Joe Morolong</t>
  </si>
  <si>
    <t>NC452 : Ga-Segonyana</t>
  </si>
  <si>
    <t>NC453 : Gamagara</t>
  </si>
  <si>
    <t>Sanitation</t>
  </si>
  <si>
    <t>Refuse</t>
  </si>
  <si>
    <t xml:space="preserve">
B NC061 Richtersveld</t>
  </si>
  <si>
    <t xml:space="preserve">
B NC062 Nama Khoi</t>
  </si>
  <si>
    <t xml:space="preserve">
B NC064 Kamiesberg</t>
  </si>
  <si>
    <t xml:space="preserve">
B NC065 Hantam</t>
  </si>
  <si>
    <t xml:space="preserve">
B NC066 Karoo Hoogland</t>
  </si>
  <si>
    <t xml:space="preserve">
B NC067 Khai-Ma</t>
  </si>
  <si>
    <t xml:space="preserve">
C DC6 Namakwa</t>
  </si>
  <si>
    <t xml:space="preserve">
B NC071 Ubuntu</t>
  </si>
  <si>
    <t xml:space="preserve">
B NC072 Umsobomvu</t>
  </si>
  <si>
    <t xml:space="preserve">
B NC073 Emthanjeni</t>
  </si>
  <si>
    <t xml:space="preserve">
B NC074 Kareeberg</t>
  </si>
  <si>
    <t xml:space="preserve">
B NC075 Renosterberg</t>
  </si>
  <si>
    <t xml:space="preserve">
B NC076 Thembelihle</t>
  </si>
  <si>
    <t xml:space="preserve">
B NC077 Siyathemba</t>
  </si>
  <si>
    <t xml:space="preserve">
B NC078 Siyancuma</t>
  </si>
  <si>
    <t xml:space="preserve">
C DC7 Pixley Ka Seme (NC)</t>
  </si>
  <si>
    <t xml:space="preserve">
B NC082 !Kai! Garib</t>
  </si>
  <si>
    <t xml:space="preserve">
B NC084 !Kheis</t>
  </si>
  <si>
    <t xml:space="preserve">
B NC085 Tsantsabane</t>
  </si>
  <si>
    <t xml:space="preserve">
B NC086 Kgatelopele</t>
  </si>
  <si>
    <t xml:space="preserve">
B NC087 Dawid Kruiper</t>
  </si>
  <si>
    <t xml:space="preserve">
C DC8 Z F Mgcawu</t>
  </si>
  <si>
    <t xml:space="preserve">
B NC091 Sol Plaatje</t>
  </si>
  <si>
    <t xml:space="preserve">
B NC092 Dikgatlong</t>
  </si>
  <si>
    <t xml:space="preserve">
B NC093 Magareng</t>
  </si>
  <si>
    <t xml:space="preserve">
B NC094 Phokwane</t>
  </si>
  <si>
    <t xml:space="preserve">
C DC9 Frances Baard</t>
  </si>
  <si>
    <t>Transfers from Provincial Departments</t>
  </si>
  <si>
    <t>Municipal Allocations from Provincial Departments</t>
  </si>
  <si>
    <t>of which</t>
  </si>
  <si>
    <t>Total: Transfers from Provincial Departments</t>
  </si>
  <si>
    <t>Sports, Arts and Culture</t>
  </si>
  <si>
    <t>Library Services</t>
  </si>
</sst>
</file>

<file path=xl/styles.xml><?xml version="1.0" encoding="utf-8"?>
<styleSheet xmlns="http://schemas.openxmlformats.org/spreadsheetml/2006/main">
  <numFmts count="3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#_);\(#,###\);"/>
    <numFmt numFmtId="185" formatCode="#\ ###\ ##0"/>
    <numFmt numFmtId="186" formatCode="#,###,##0_);\(#,###,##0\);_(* &quot;–&quot;???_);_(@_)"/>
    <numFmt numFmtId="187" formatCode="_(* #,##0,_);_(* \(#,##0,\);_(* &quot;- &quot;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Arial Narrow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8" fillId="0" borderId="0" xfId="0" applyFont="1" applyAlignment="1">
      <alignment wrapText="1"/>
    </xf>
    <xf numFmtId="185" fontId="5" fillId="0" borderId="10" xfId="0" applyNumberFormat="1" applyFont="1" applyFill="1" applyBorder="1" applyAlignment="1" applyProtection="1" quotePrefix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indent="1"/>
      <protection/>
    </xf>
    <xf numFmtId="187" fontId="5" fillId="0" borderId="0" xfId="0" applyNumberFormat="1" applyFont="1" applyFill="1" applyBorder="1" applyAlignment="1" applyProtection="1">
      <alignment horizontal="right" vertical="center"/>
      <protection/>
    </xf>
    <xf numFmtId="187" fontId="5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left" vertical="center" indent="2"/>
      <protection/>
    </xf>
    <xf numFmtId="0" fontId="0" fillId="0" borderId="0" xfId="0" applyNumberFormat="1" applyFont="1" applyFill="1" applyBorder="1" applyAlignment="1" applyProtection="1">
      <alignment horizontal="left" vertical="center" indent="2"/>
      <protection/>
    </xf>
    <xf numFmtId="187" fontId="0" fillId="0" borderId="11" xfId="0" applyNumberFormat="1" applyFont="1" applyFill="1" applyBorder="1" applyAlignment="1" applyProtection="1">
      <alignment horizontal="right" vertical="center"/>
      <protection/>
    </xf>
    <xf numFmtId="187" fontId="0" fillId="0" borderId="12" xfId="0" applyNumberFormat="1" applyFont="1" applyFill="1" applyBorder="1" applyAlignment="1" applyProtection="1">
      <alignment horizontal="right" vertical="center"/>
      <protection/>
    </xf>
    <xf numFmtId="187" fontId="0" fillId="0" borderId="13" xfId="0" applyNumberFormat="1" applyFont="1" applyFill="1" applyBorder="1" applyAlignment="1" applyProtection="1">
      <alignment horizontal="right" vertical="center"/>
      <protection/>
    </xf>
    <xf numFmtId="187" fontId="0" fillId="0" borderId="14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15" xfId="0" applyNumberFormat="1" applyFont="1" applyFill="1" applyBorder="1" applyAlignment="1" applyProtection="1">
      <alignment horizontal="right" vertical="center"/>
      <protection/>
    </xf>
    <xf numFmtId="187" fontId="0" fillId="0" borderId="16" xfId="0" applyNumberFormat="1" applyFont="1" applyFill="1" applyBorder="1" applyAlignment="1" applyProtection="1">
      <alignment horizontal="right" vertical="center"/>
      <protection/>
    </xf>
    <xf numFmtId="187" fontId="0" fillId="0" borderId="17" xfId="0" applyNumberFormat="1" applyFont="1" applyFill="1" applyBorder="1" applyAlignment="1" applyProtection="1">
      <alignment horizontal="right" vertical="center"/>
      <protection/>
    </xf>
    <xf numFmtId="187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/>
      <protection/>
    </xf>
    <xf numFmtId="187" fontId="0" fillId="0" borderId="0" xfId="0" applyNumberFormat="1" applyFill="1" applyBorder="1" applyAlignment="1" applyProtection="1">
      <alignment horizontal="right"/>
      <protection/>
    </xf>
    <xf numFmtId="0" fontId="5" fillId="0" borderId="19" xfId="0" applyNumberFormat="1" applyFont="1" applyFill="1" applyBorder="1" applyAlignment="1" applyProtection="1">
      <alignment horizontal="left" vertical="center" indent="1"/>
      <protection/>
    </xf>
    <xf numFmtId="187" fontId="5" fillId="0" borderId="19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 applyProtection="1">
      <alignment horizontal="right"/>
      <protection/>
    </xf>
    <xf numFmtId="187" fontId="5" fillId="0" borderId="0" xfId="0" applyNumberFormat="1" applyFont="1" applyFill="1" applyBorder="1" applyAlignment="1" applyProtection="1">
      <alignment horizontal="right"/>
      <protection/>
    </xf>
    <xf numFmtId="187" fontId="0" fillId="0" borderId="0" xfId="0" applyNumberFormat="1" applyFont="1" applyAlignment="1">
      <alignment/>
    </xf>
    <xf numFmtId="187" fontId="48" fillId="0" borderId="0" xfId="0" applyNumberFormat="1" applyFont="1" applyAlignment="1">
      <alignment horizontal="right"/>
    </xf>
    <xf numFmtId="0" fontId="0" fillId="0" borderId="0" xfId="0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left" wrapText="1" indent="1"/>
      <protection/>
    </xf>
    <xf numFmtId="0" fontId="6" fillId="0" borderId="0" xfId="0" applyFont="1" applyAlignment="1" applyProtection="1">
      <alignment wrapText="1"/>
      <protection/>
    </xf>
    <xf numFmtId="187" fontId="6" fillId="0" borderId="0" xfId="0" applyNumberFormat="1" applyFont="1" applyFill="1" applyAlignment="1" applyProtection="1">
      <alignment horizontal="right" wrapText="1"/>
      <protection/>
    </xf>
    <xf numFmtId="0" fontId="7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 wrapText="1"/>
      <protection/>
    </xf>
    <xf numFmtId="187" fontId="0" fillId="0" borderId="0" xfId="0" applyNumberFormat="1" applyFont="1" applyFill="1" applyAlignment="1" applyProtection="1">
      <alignment/>
      <protection/>
    </xf>
    <xf numFmtId="0" fontId="6" fillId="0" borderId="19" xfId="0" applyFont="1" applyBorder="1" applyAlignment="1" applyProtection="1">
      <alignment wrapText="1"/>
      <protection/>
    </xf>
    <xf numFmtId="0" fontId="49" fillId="0" borderId="0" xfId="0" applyFont="1" applyAlignment="1" applyProtection="1">
      <alignment wrapText="1"/>
      <protection/>
    </xf>
    <xf numFmtId="187" fontId="0" fillId="0" borderId="0" xfId="0" applyNumberFormat="1" applyFont="1" applyAlignment="1" applyProtection="1">
      <alignment/>
      <protection/>
    </xf>
    <xf numFmtId="187" fontId="0" fillId="0" borderId="0" xfId="0" applyNumberFormat="1" applyFont="1" applyAlignment="1" applyProtection="1">
      <alignment/>
      <protection/>
    </xf>
    <xf numFmtId="187" fontId="49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right" wrapText="1"/>
      <protection/>
    </xf>
    <xf numFmtId="0" fontId="50" fillId="0" borderId="0" xfId="0" applyFont="1" applyAlignment="1" applyProtection="1">
      <alignment wrapText="1"/>
      <protection/>
    </xf>
    <xf numFmtId="187" fontId="50" fillId="0" borderId="0" xfId="0" applyNumberFormat="1" applyFont="1" applyAlignment="1" applyProtection="1">
      <alignment wrapText="1"/>
      <protection/>
    </xf>
    <xf numFmtId="0" fontId="50" fillId="0" borderId="0" xfId="0" applyFont="1" applyAlignment="1">
      <alignment wrapText="1"/>
    </xf>
    <xf numFmtId="187" fontId="50" fillId="0" borderId="0" xfId="0" applyNumberFormat="1" applyFont="1" applyAlignment="1">
      <alignment wrapText="1"/>
    </xf>
    <xf numFmtId="0" fontId="0" fillId="0" borderId="0" xfId="0" applyNumberFormat="1" applyFont="1" applyFill="1" applyBorder="1" applyAlignment="1" applyProtection="1">
      <alignment horizontal="left" vertical="center" indent="2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0"/>
  <sheetViews>
    <sheetView showGridLines="0" tabSelected="1" zoomScalePageLayoutView="0" workbookViewId="0" topLeftCell="A34">
      <selection activeCell="F122" sqref="F122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">
      <c r="A2" s="25"/>
      <c r="B2" s="25"/>
      <c r="C2" s="25"/>
      <c r="D2" s="25"/>
      <c r="E2" s="38"/>
      <c r="F2" s="38"/>
      <c r="G2" s="38"/>
      <c r="H2" s="38"/>
    </row>
    <row r="3" spans="1:8" ht="25.5">
      <c r="A3" s="25"/>
      <c r="B3" s="25"/>
      <c r="C3" s="25"/>
      <c r="D3" s="25"/>
      <c r="E3" s="26" t="s">
        <v>1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1966968000</v>
      </c>
      <c r="G5" s="4">
        <v>2109756000</v>
      </c>
      <c r="H5" s="4">
        <v>2244473000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1124688000</v>
      </c>
      <c r="G7" s="5">
        <f>SUM(G8:G19)</f>
        <v>1095321000</v>
      </c>
      <c r="H7" s="5">
        <f>SUM(H8:H19)</f>
        <v>1230804000</v>
      </c>
    </row>
    <row r="8" spans="1:8" ht="12.75">
      <c r="A8" s="25"/>
      <c r="B8" s="25"/>
      <c r="C8" s="25"/>
      <c r="D8" s="25"/>
      <c r="E8" s="30" t="s">
        <v>9</v>
      </c>
      <c r="F8" s="12">
        <v>441859000</v>
      </c>
      <c r="G8" s="12">
        <v>427995000</v>
      </c>
      <c r="H8" s="12">
        <v>446998000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179085000</v>
      </c>
      <c r="G11" s="12">
        <v>151639000</v>
      </c>
      <c r="H11" s="12">
        <v>159576000</v>
      </c>
    </row>
    <row r="12" spans="1:8" ht="12.75">
      <c r="A12" s="25"/>
      <c r="B12" s="25"/>
      <c r="C12" s="25"/>
      <c r="D12" s="25"/>
      <c r="E12" s="30" t="s">
        <v>13</v>
      </c>
      <c r="F12" s="21">
        <v>40000000</v>
      </c>
      <c r="G12" s="21">
        <v>40000000</v>
      </c>
      <c r="H12" s="21">
        <v>56571000</v>
      </c>
    </row>
    <row r="13" spans="1:8" ht="12.75">
      <c r="A13" s="25"/>
      <c r="B13" s="25"/>
      <c r="C13" s="25"/>
      <c r="D13" s="25"/>
      <c r="E13" s="30" t="s">
        <v>14</v>
      </c>
      <c r="F13" s="21">
        <v>13395000</v>
      </c>
      <c r="G13" s="21">
        <v>14130000</v>
      </c>
      <c r="H13" s="21">
        <v>14949000</v>
      </c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>
        <v>98651000</v>
      </c>
      <c r="G15" s="12">
        <v>104078000</v>
      </c>
      <c r="H15" s="12">
        <v>129073000</v>
      </c>
    </row>
    <row r="16" spans="1:8" ht="12.75">
      <c r="A16" s="25"/>
      <c r="B16" s="25"/>
      <c r="C16" s="25"/>
      <c r="D16" s="25"/>
      <c r="E16" s="30" t="s">
        <v>17</v>
      </c>
      <c r="F16" s="12">
        <v>300743000</v>
      </c>
      <c r="G16" s="12">
        <v>303840000</v>
      </c>
      <c r="H16" s="12">
        <v>366948000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>
        <v>50955000</v>
      </c>
      <c r="G18" s="12">
        <v>53639000</v>
      </c>
      <c r="H18" s="12">
        <v>56689000</v>
      </c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141665000</v>
      </c>
      <c r="G20" s="4">
        <f>SUM(G21:G29)</f>
        <v>108740000</v>
      </c>
      <c r="H20" s="4">
        <f>SUM(H21:H29)</f>
        <v>118620000</v>
      </c>
    </row>
    <row r="21" spans="1:8" ht="12.75">
      <c r="A21" s="25"/>
      <c r="B21" s="25"/>
      <c r="C21" s="25"/>
      <c r="D21" s="25"/>
      <c r="E21" s="30" t="s">
        <v>22</v>
      </c>
      <c r="F21" s="21">
        <v>77267000</v>
      </c>
      <c r="G21" s="21">
        <v>82740000</v>
      </c>
      <c r="H21" s="21">
        <v>85840000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37198000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>
        <v>9200000</v>
      </c>
      <c r="G24" s="12">
        <v>11000000</v>
      </c>
      <c r="H24" s="12">
        <v>11780000</v>
      </c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>
        <v>18000000</v>
      </c>
      <c r="G26" s="12">
        <v>15000000</v>
      </c>
      <c r="H26" s="12">
        <v>21000000</v>
      </c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3233321000</v>
      </c>
      <c r="G30" s="20">
        <f>+G5+G6+G7+G20</f>
        <v>3313817000</v>
      </c>
      <c r="H30" s="20">
        <f>+H5+H6+H7+H20</f>
        <v>3593897000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315417000</v>
      </c>
      <c r="G32" s="4">
        <f>SUM(G33:G38)</f>
        <v>231793000</v>
      </c>
      <c r="H32" s="4">
        <f>SUM(H33:H38)</f>
        <v>271151000</v>
      </c>
    </row>
    <row r="33" spans="1:8" ht="12.75">
      <c r="A33" s="25"/>
      <c r="B33" s="25"/>
      <c r="C33" s="25"/>
      <c r="D33" s="25"/>
      <c r="E33" s="30" t="s">
        <v>16</v>
      </c>
      <c r="F33" s="12">
        <v>115965000</v>
      </c>
      <c r="G33" s="12">
        <v>47500000</v>
      </c>
      <c r="H33" s="12">
        <v>38861000</v>
      </c>
    </row>
    <row r="34" spans="1:8" ht="12.75">
      <c r="A34" s="25"/>
      <c r="B34" s="25"/>
      <c r="C34" s="25"/>
      <c r="D34" s="25"/>
      <c r="E34" s="30" t="s">
        <v>34</v>
      </c>
      <c r="F34" s="12">
        <v>174576000</v>
      </c>
      <c r="G34" s="12">
        <v>179655000</v>
      </c>
      <c r="H34" s="12">
        <v>221290000</v>
      </c>
    </row>
    <row r="35" spans="1:8" ht="12.75">
      <c r="A35" s="25"/>
      <c r="B35" s="25"/>
      <c r="C35" s="25"/>
      <c r="D35" s="25"/>
      <c r="E35" s="30" t="s">
        <v>35</v>
      </c>
      <c r="F35" s="12">
        <v>900000</v>
      </c>
      <c r="G35" s="12">
        <v>4638000</v>
      </c>
      <c r="H35" s="12">
        <v>11000000</v>
      </c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>
        <v>23976000</v>
      </c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16900000</v>
      </c>
      <c r="G39" s="4">
        <f>SUM(G40:G40)</f>
        <v>15000000</v>
      </c>
      <c r="H39" s="4">
        <f>SUM(H40:H40)</f>
        <v>7500000</v>
      </c>
    </row>
    <row r="40" spans="1:8" ht="12.75">
      <c r="A40" s="25"/>
      <c r="B40" s="25"/>
      <c r="C40" s="25"/>
      <c r="D40" s="25"/>
      <c r="E40" s="30" t="s">
        <v>23</v>
      </c>
      <c r="F40" s="21">
        <v>16900000</v>
      </c>
      <c r="G40" s="21">
        <v>15000000</v>
      </c>
      <c r="H40" s="21">
        <v>7500000</v>
      </c>
    </row>
    <row r="41" spans="1:8" ht="13.5">
      <c r="A41" s="25"/>
      <c r="B41" s="25"/>
      <c r="C41" s="25"/>
      <c r="D41" s="25"/>
      <c r="E41" s="33" t="s">
        <v>38</v>
      </c>
      <c r="F41" s="34">
        <f>+F32+F39</f>
        <v>332317000</v>
      </c>
      <c r="G41" s="34">
        <f>+G32+G39</f>
        <v>246793000</v>
      </c>
      <c r="H41" s="34">
        <f>+H32+H39</f>
        <v>278651000</v>
      </c>
    </row>
    <row r="42" spans="1:8" ht="13.5">
      <c r="A42" s="25"/>
      <c r="B42" s="25"/>
      <c r="C42" s="25"/>
      <c r="D42" s="25"/>
      <c r="E42" s="33" t="s">
        <v>39</v>
      </c>
      <c r="F42" s="34">
        <f>+F30+F41</f>
        <v>3565638000</v>
      </c>
      <c r="G42" s="34">
        <f>+G30+G41</f>
        <v>3560610000</v>
      </c>
      <c r="H42" s="34">
        <f>+H30+H41</f>
        <v>3872548000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78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79</v>
      </c>
      <c r="F45" s="5">
        <f>SUM(F47+F53+F59+F65+F71+F77+F83+F89+F95+F101+F107+F113)</f>
        <v>36650000</v>
      </c>
      <c r="G45" s="5">
        <f>SUM(G47+G53+G59+G65+G71+G77+G83+G89+G95+G101+G107+G113)</f>
        <v>40485000</v>
      </c>
      <c r="H45" s="5">
        <f>SUM(H47+H53+H59+H65+H71+H77+H83+H89+H95+H101+H107+H113)</f>
        <v>42028000</v>
      </c>
    </row>
    <row r="46" spans="1:8" ht="12.75">
      <c r="A46" s="25"/>
      <c r="B46" s="25"/>
      <c r="C46" s="25"/>
      <c r="D46" s="25"/>
      <c r="E46" s="6" t="s">
        <v>80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82</v>
      </c>
      <c r="F47" s="4">
        <f>SUM(F48:F51)</f>
        <v>36650000</v>
      </c>
      <c r="G47" s="4">
        <f>SUM(G48:G51)</f>
        <v>40485000</v>
      </c>
      <c r="H47" s="4">
        <f>SUM(H48:H51)</f>
        <v>42028000</v>
      </c>
    </row>
    <row r="48" spans="1:8" ht="12">
      <c r="A48" s="25"/>
      <c r="B48" s="25"/>
      <c r="C48" s="25"/>
      <c r="D48" s="25"/>
      <c r="E48" s="43" t="s">
        <v>83</v>
      </c>
      <c r="F48" s="8">
        <f>NC451!F48+NC452!F48+NC453!F48+'DC45'!F48+NC061!F48+NC062!F48+NC064!F48+NC065!F48+NC066!F48+NC067!F48+'DC6'!F48+NC071!F48+NC072!F48+NC073!F48+NC074!F48+NC075!F48+NC076!F48+NC077!F48+NC078!F48+'DC7'!F48+NC082!F48+NC084!F48+NC085!F48+NC086!F48+NC087!F48+'DC8'!F48+NC091!F48+NC092!F48+NC093!F48+NC094!F48+'DC9'!F48</f>
        <v>36650000</v>
      </c>
      <c r="G48" s="9">
        <f>NC451!G48+NC452!G48+NC453!G48+'DC45'!G48+NC061!G48+NC062!G48+NC064!G48+NC065!G48+NC066!G48+NC067!G48+'DC6'!G48+NC071!G48+NC072!G48+NC073!G48+NC074!G48+NC075!G48+NC076!G48+NC077!G48+NC078!G48+'DC7'!G48+NC082!G48+NC084!G48+NC085!G48+NC086!G48+NC087!G48+'DC8'!G48+NC091!G48+NC092!G48+NC093!G48+NC094!G48+'DC9'!G48</f>
        <v>40485000</v>
      </c>
      <c r="H48" s="10">
        <f>NC451!H48+NC452!H48+NC453!H48+'DC45'!H48+NC061!H48+NC062!H48+NC064!H48+NC065!H48+NC066!H48+NC067!H48+'DC6'!H48+NC071!H48+NC072!H48+NC073!H48+NC074!H48+NC075!H48+NC076!H48+NC077!H48+NC078!H48+'DC7'!H48+NC082!H48+NC084!H48+NC085!H48+NC086!H48+NC087!H48+'DC8'!H48+NC091!H48+NC092!H48+NC093!H48+NC094!H48+'DC9'!H48</f>
        <v>42028000</v>
      </c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5"/>
      <c r="B54" s="25"/>
      <c r="C54" s="25"/>
      <c r="D54" s="25"/>
      <c r="E54" s="7"/>
      <c r="F54" s="8"/>
      <c r="G54" s="9"/>
      <c r="H54" s="10"/>
    </row>
    <row r="55" spans="1:8" ht="12" hidden="1">
      <c r="A55" s="25"/>
      <c r="B55" s="25"/>
      <c r="C55" s="25"/>
      <c r="D55" s="25"/>
      <c r="E55" s="7"/>
      <c r="F55" s="11"/>
      <c r="G55" s="12"/>
      <c r="H55" s="13"/>
    </row>
    <row r="56" spans="1:8" ht="12" hidden="1">
      <c r="A56" s="25"/>
      <c r="B56" s="25"/>
      <c r="C56" s="25"/>
      <c r="D56" s="25"/>
      <c r="E56" s="7"/>
      <c r="F56" s="11"/>
      <c r="G56" s="12"/>
      <c r="H56" s="13"/>
    </row>
    <row r="57" spans="1:8" ht="12" hidden="1">
      <c r="A57" s="25"/>
      <c r="B57" s="25"/>
      <c r="C57" s="25"/>
      <c r="D57" s="25"/>
      <c r="E57" s="7"/>
      <c r="F57" s="14"/>
      <c r="G57" s="15"/>
      <c r="H57" s="16"/>
    </row>
    <row r="58" spans="1:8" ht="12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5"/>
      <c r="B60" s="25"/>
      <c r="C60" s="25"/>
      <c r="D60" s="25"/>
      <c r="E60" s="7"/>
      <c r="F60" s="8"/>
      <c r="G60" s="9"/>
      <c r="H60" s="10"/>
    </row>
    <row r="61" spans="1:8" ht="12" hidden="1">
      <c r="A61" s="25"/>
      <c r="B61" s="25"/>
      <c r="C61" s="25"/>
      <c r="D61" s="25"/>
      <c r="E61" s="7"/>
      <c r="F61" s="11"/>
      <c r="G61" s="12"/>
      <c r="H61" s="13"/>
    </row>
    <row r="62" spans="1:8" ht="12" hidden="1">
      <c r="A62" s="25"/>
      <c r="B62" s="25"/>
      <c r="C62" s="25"/>
      <c r="D62" s="25"/>
      <c r="E62" s="7"/>
      <c r="F62" s="11"/>
      <c r="G62" s="12"/>
      <c r="H62" s="13"/>
    </row>
    <row r="63" spans="1:8" ht="12" hidden="1">
      <c r="A63" s="25"/>
      <c r="B63" s="25"/>
      <c r="C63" s="25"/>
      <c r="D63" s="25"/>
      <c r="E63" s="7"/>
      <c r="F63" s="14"/>
      <c r="G63" s="15"/>
      <c r="H63" s="16"/>
    </row>
    <row r="64" spans="1:8" ht="12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5"/>
      <c r="B66" s="25"/>
      <c r="C66" s="25"/>
      <c r="D66" s="25"/>
      <c r="E66" s="7"/>
      <c r="F66" s="8"/>
      <c r="G66" s="9"/>
      <c r="H66" s="10"/>
    </row>
    <row r="67" spans="1:8" ht="12" hidden="1">
      <c r="A67" s="25"/>
      <c r="B67" s="25"/>
      <c r="C67" s="25"/>
      <c r="D67" s="25"/>
      <c r="E67" s="7"/>
      <c r="F67" s="11"/>
      <c r="G67" s="12"/>
      <c r="H67" s="13"/>
    </row>
    <row r="68" spans="1:8" ht="12" hidden="1">
      <c r="A68" s="25"/>
      <c r="B68" s="25"/>
      <c r="C68" s="25"/>
      <c r="D68" s="25"/>
      <c r="E68" s="7"/>
      <c r="F68" s="11"/>
      <c r="G68" s="12"/>
      <c r="H68" s="13"/>
    </row>
    <row r="69" spans="1:8" ht="12" hidden="1">
      <c r="A69" s="25"/>
      <c r="B69" s="25"/>
      <c r="C69" s="25"/>
      <c r="D69" s="25"/>
      <c r="E69" s="7"/>
      <c r="F69" s="14"/>
      <c r="G69" s="15"/>
      <c r="H69" s="16"/>
    </row>
    <row r="70" spans="1:8" ht="12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5"/>
      <c r="B72" s="25"/>
      <c r="C72" s="25"/>
      <c r="D72" s="25"/>
      <c r="E72" s="7"/>
      <c r="F72" s="8"/>
      <c r="G72" s="9"/>
      <c r="H72" s="10"/>
    </row>
    <row r="73" spans="1:8" ht="12" hidden="1">
      <c r="A73" s="25"/>
      <c r="B73" s="25"/>
      <c r="C73" s="25"/>
      <c r="D73" s="25"/>
      <c r="E73" s="7"/>
      <c r="F73" s="11"/>
      <c r="G73" s="12"/>
      <c r="H73" s="13"/>
    </row>
    <row r="74" spans="1:8" ht="12" hidden="1">
      <c r="A74" s="25"/>
      <c r="B74" s="25"/>
      <c r="C74" s="25"/>
      <c r="D74" s="25"/>
      <c r="E74" s="7"/>
      <c r="F74" s="11"/>
      <c r="G74" s="12"/>
      <c r="H74" s="13"/>
    </row>
    <row r="75" spans="1:8" ht="12" hidden="1">
      <c r="A75" s="25"/>
      <c r="B75" s="25"/>
      <c r="C75" s="25"/>
      <c r="D75" s="25"/>
      <c r="E75" s="7"/>
      <c r="F75" s="14"/>
      <c r="G75" s="15"/>
      <c r="H75" s="16"/>
    </row>
    <row r="76" spans="1:8" ht="12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5"/>
      <c r="B78" s="25"/>
      <c r="C78" s="25"/>
      <c r="D78" s="25"/>
      <c r="E78" s="7"/>
      <c r="F78" s="8"/>
      <c r="G78" s="9"/>
      <c r="H78" s="10"/>
    </row>
    <row r="79" spans="1:8" ht="12" hidden="1">
      <c r="A79" s="25"/>
      <c r="B79" s="25"/>
      <c r="C79" s="25"/>
      <c r="D79" s="25"/>
      <c r="E79" s="7"/>
      <c r="F79" s="11"/>
      <c r="G79" s="12"/>
      <c r="H79" s="13"/>
    </row>
    <row r="80" spans="1:8" ht="12" hidden="1">
      <c r="A80" s="25"/>
      <c r="B80" s="25"/>
      <c r="C80" s="25"/>
      <c r="D80" s="25"/>
      <c r="E80" s="7"/>
      <c r="F80" s="11"/>
      <c r="G80" s="12"/>
      <c r="H80" s="13"/>
    </row>
    <row r="81" spans="1:8" ht="12" hidden="1">
      <c r="A81" s="25"/>
      <c r="B81" s="25"/>
      <c r="C81" s="25"/>
      <c r="D81" s="25"/>
      <c r="E81" s="7"/>
      <c r="F81" s="14"/>
      <c r="G81" s="15"/>
      <c r="H81" s="16"/>
    </row>
    <row r="82" spans="1:8" ht="12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5"/>
      <c r="B84" s="25"/>
      <c r="C84" s="25"/>
      <c r="D84" s="25"/>
      <c r="E84" s="7"/>
      <c r="F84" s="8"/>
      <c r="G84" s="9"/>
      <c r="H84" s="10"/>
    </row>
    <row r="85" spans="1:8" ht="12" hidden="1">
      <c r="A85" s="25"/>
      <c r="B85" s="25"/>
      <c r="C85" s="25"/>
      <c r="D85" s="25"/>
      <c r="E85" s="7"/>
      <c r="F85" s="11"/>
      <c r="G85" s="12"/>
      <c r="H85" s="13"/>
    </row>
    <row r="86" spans="1:8" ht="12" hidden="1">
      <c r="A86" s="25"/>
      <c r="B86" s="25"/>
      <c r="C86" s="25"/>
      <c r="D86" s="25"/>
      <c r="E86" s="7"/>
      <c r="F86" s="11"/>
      <c r="G86" s="12"/>
      <c r="H86" s="13"/>
    </row>
    <row r="87" spans="1:8" ht="12" hidden="1">
      <c r="A87" s="25"/>
      <c r="B87" s="25"/>
      <c r="C87" s="25"/>
      <c r="D87" s="25"/>
      <c r="E87" s="7"/>
      <c r="F87" s="14"/>
      <c r="G87" s="15"/>
      <c r="H87" s="16"/>
    </row>
    <row r="88" spans="1:8" ht="12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5"/>
      <c r="B90" s="25"/>
      <c r="C90" s="25"/>
      <c r="D90" s="25"/>
      <c r="E90" s="7"/>
      <c r="F90" s="8"/>
      <c r="G90" s="9"/>
      <c r="H90" s="10"/>
    </row>
    <row r="91" spans="1:8" ht="12" hidden="1">
      <c r="A91" s="25"/>
      <c r="B91" s="25"/>
      <c r="C91" s="25"/>
      <c r="D91" s="25"/>
      <c r="E91" s="7"/>
      <c r="F91" s="11"/>
      <c r="G91" s="12"/>
      <c r="H91" s="13"/>
    </row>
    <row r="92" spans="1:8" ht="12" hidden="1">
      <c r="A92" s="25"/>
      <c r="B92" s="25"/>
      <c r="C92" s="25"/>
      <c r="D92" s="25"/>
      <c r="E92" s="7"/>
      <c r="F92" s="11"/>
      <c r="G92" s="12"/>
      <c r="H92" s="13"/>
    </row>
    <row r="93" spans="1:8" ht="12" hidden="1">
      <c r="A93" s="25"/>
      <c r="B93" s="25"/>
      <c r="C93" s="25"/>
      <c r="D93" s="25"/>
      <c r="E93" s="7"/>
      <c r="F93" s="14"/>
      <c r="G93" s="15"/>
      <c r="H93" s="16"/>
    </row>
    <row r="94" spans="1:8" ht="12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5"/>
      <c r="B96" s="25"/>
      <c r="C96" s="25"/>
      <c r="D96" s="25"/>
      <c r="E96" s="7"/>
      <c r="F96" s="8"/>
      <c r="G96" s="9"/>
      <c r="H96" s="10"/>
    </row>
    <row r="97" spans="1:8" ht="12" hidden="1">
      <c r="A97" s="25"/>
      <c r="B97" s="25"/>
      <c r="C97" s="25"/>
      <c r="D97" s="25"/>
      <c r="E97" s="7"/>
      <c r="F97" s="11"/>
      <c r="G97" s="12"/>
      <c r="H97" s="13"/>
    </row>
    <row r="98" spans="1:8" ht="12" hidden="1">
      <c r="A98" s="25"/>
      <c r="B98" s="25"/>
      <c r="C98" s="25"/>
      <c r="D98" s="25"/>
      <c r="E98" s="7"/>
      <c r="F98" s="11"/>
      <c r="G98" s="12"/>
      <c r="H98" s="13"/>
    </row>
    <row r="99" spans="1:8" ht="12" hidden="1">
      <c r="A99" s="25"/>
      <c r="B99" s="25"/>
      <c r="C99" s="25"/>
      <c r="D99" s="25"/>
      <c r="E99" s="7"/>
      <c r="F99" s="14"/>
      <c r="G99" s="15"/>
      <c r="H99" s="16"/>
    </row>
    <row r="100" spans="1:8" ht="12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7"/>
      <c r="F102" s="8"/>
      <c r="G102" s="9"/>
      <c r="H102" s="10"/>
    </row>
    <row r="103" spans="5:8" ht="12" hidden="1">
      <c r="E103" s="7"/>
      <c r="F103" s="11"/>
      <c r="G103" s="12"/>
      <c r="H103" s="13"/>
    </row>
    <row r="104" spans="5:8" ht="12" hidden="1">
      <c r="E104" s="7"/>
      <c r="F104" s="11"/>
      <c r="G104" s="12"/>
      <c r="H104" s="13"/>
    </row>
    <row r="105" spans="5:8" ht="12" hidden="1">
      <c r="E105" s="7"/>
      <c r="F105" s="14"/>
      <c r="G105" s="15"/>
      <c r="H105" s="16"/>
    </row>
    <row r="106" spans="5:8" ht="12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7"/>
      <c r="F108" s="8"/>
      <c r="G108" s="9"/>
      <c r="H108" s="10"/>
    </row>
    <row r="109" spans="5:8" ht="12" hidden="1">
      <c r="E109" s="7"/>
      <c r="F109" s="11"/>
      <c r="G109" s="12"/>
      <c r="H109" s="13"/>
    </row>
    <row r="110" spans="5:8" ht="12" hidden="1">
      <c r="E110" s="7"/>
      <c r="F110" s="11"/>
      <c r="G110" s="12"/>
      <c r="H110" s="13"/>
    </row>
    <row r="111" spans="5:8" ht="12" hidden="1">
      <c r="E111" s="7"/>
      <c r="F111" s="14"/>
      <c r="G111" s="15"/>
      <c r="H111" s="16"/>
    </row>
    <row r="112" spans="5:8" ht="12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7"/>
      <c r="F114" s="8"/>
      <c r="G114" s="9"/>
      <c r="H114" s="10"/>
    </row>
    <row r="115" spans="5:8" ht="12" hidden="1">
      <c r="E115" s="7"/>
      <c r="F115" s="11"/>
      <c r="G115" s="12"/>
      <c r="H115" s="13"/>
    </row>
    <row r="116" spans="5:8" ht="12" hidden="1">
      <c r="E116" s="7"/>
      <c r="F116" s="11"/>
      <c r="G116" s="12"/>
      <c r="H116" s="13"/>
    </row>
    <row r="117" spans="5:8" ht="12" hidden="1">
      <c r="E117" s="7"/>
      <c r="F117" s="14"/>
      <c r="G117" s="15"/>
      <c r="H117" s="16"/>
    </row>
    <row r="118" spans="5:8" ht="12.75">
      <c r="E118" s="19" t="s">
        <v>81</v>
      </c>
      <c r="F118" s="20">
        <f>SUM(F45)</f>
        <v>36650000</v>
      </c>
      <c r="G118" s="20">
        <f>SUM(G45)</f>
        <v>40485000</v>
      </c>
      <c r="H118" s="20">
        <f>SUM(H45)</f>
        <v>42028000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pane xSplit="5" ySplit="3" topLeftCell="F40" activePane="bottomRight" state="frozen"/>
      <selection pane="topLeft" activeCell="A1" sqref="A1"/>
      <selection pane="topRight" activeCell="F1" sqref="F1"/>
      <selection pane="bottomLeft" activeCell="A4" sqref="A4"/>
      <selection pane="bottomRight" activeCell="H49" sqref="H4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">
      <c r="A2" s="25"/>
      <c r="B2" s="25"/>
      <c r="C2" s="25"/>
      <c r="D2" s="25"/>
      <c r="E2" s="38"/>
      <c r="F2" s="38"/>
      <c r="G2" s="38"/>
      <c r="H2" s="38"/>
    </row>
    <row r="3" spans="1:8" ht="25.5">
      <c r="A3" s="25"/>
      <c r="B3" s="25"/>
      <c r="C3" s="25"/>
      <c r="D3" s="25"/>
      <c r="E3" s="26" t="s">
        <v>55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24142000</v>
      </c>
      <c r="G5" s="4">
        <v>26119000</v>
      </c>
      <c r="H5" s="4">
        <v>28011000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8065000</v>
      </c>
      <c r="G7" s="5">
        <f>SUM(G8:G19)</f>
        <v>20352000</v>
      </c>
      <c r="H7" s="5">
        <f>SUM(H8:H19)</f>
        <v>10562000</v>
      </c>
    </row>
    <row r="8" spans="1:8" ht="12.75">
      <c r="A8" s="25"/>
      <c r="B8" s="25"/>
      <c r="C8" s="25"/>
      <c r="D8" s="25"/>
      <c r="E8" s="30" t="s">
        <v>9</v>
      </c>
      <c r="F8" s="12">
        <v>8065000</v>
      </c>
      <c r="G8" s="12">
        <v>8352000</v>
      </c>
      <c r="H8" s="12">
        <v>8562000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>
        <v>2000000</v>
      </c>
      <c r="H11" s="12">
        <v>2000000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>
        <v>10000000</v>
      </c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3800000</v>
      </c>
      <c r="G20" s="4">
        <f>SUM(G21:G29)</f>
        <v>2800000</v>
      </c>
      <c r="H20" s="4">
        <f>SUM(H21:H29)</f>
        <v>2800000</v>
      </c>
    </row>
    <row r="21" spans="1:8" ht="12.75">
      <c r="A21" s="25"/>
      <c r="B21" s="25"/>
      <c r="C21" s="25"/>
      <c r="D21" s="25"/>
      <c r="E21" s="30" t="s">
        <v>22</v>
      </c>
      <c r="F21" s="21">
        <v>2800000</v>
      </c>
      <c r="G21" s="21">
        <v>2800000</v>
      </c>
      <c r="H21" s="21">
        <v>2800000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1000000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36007000</v>
      </c>
      <c r="G30" s="20">
        <f>+G5+G6+G7+G20</f>
        <v>49271000</v>
      </c>
      <c r="H30" s="20">
        <f>+H5+H6+H7+H20</f>
        <v>41373000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300000</v>
      </c>
      <c r="G39" s="4">
        <f>SUM(G40:G40)</f>
        <v>500000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>
        <v>300000</v>
      </c>
      <c r="G40" s="21">
        <v>500000</v>
      </c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300000</v>
      </c>
      <c r="G41" s="36">
        <f>+G32+G39</f>
        <v>500000</v>
      </c>
      <c r="H41" s="36">
        <f>+H32+H39</f>
        <v>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36307000</v>
      </c>
      <c r="G42" s="36">
        <f>+G30+G41</f>
        <v>49771000</v>
      </c>
      <c r="H42" s="36">
        <f>+H30+H41</f>
        <v>41373000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78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79</v>
      </c>
      <c r="F45" s="5">
        <f>SUM(F47+F53+F59+F65+F71+F77+F83+F89+F95+F101+F107+F113)</f>
        <v>1544000</v>
      </c>
      <c r="G45" s="5">
        <f>SUM(G47+G53+G59+G65+G71+G77+G83+G89+G95+G101+G107+G113)</f>
        <v>1621000</v>
      </c>
      <c r="H45" s="5">
        <f>SUM(H47+H53+H59+H65+H71+H77+H83+H89+H95+H101+H107+H113)</f>
        <v>1702000</v>
      </c>
    </row>
    <row r="46" spans="1:8" ht="12.75">
      <c r="A46" s="25"/>
      <c r="B46" s="25"/>
      <c r="C46" s="25"/>
      <c r="D46" s="25"/>
      <c r="E46" s="6" t="s">
        <v>80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82</v>
      </c>
      <c r="F47" s="4">
        <f>SUM(F48:F51)</f>
        <v>1544000</v>
      </c>
      <c r="G47" s="4">
        <f>SUM(G48:G51)</f>
        <v>1621000</v>
      </c>
      <c r="H47" s="4">
        <f>SUM(H48:H51)</f>
        <v>1702000</v>
      </c>
    </row>
    <row r="48" spans="1:8" ht="12">
      <c r="A48" s="25"/>
      <c r="B48" s="25"/>
      <c r="C48" s="25"/>
      <c r="D48" s="25"/>
      <c r="E48" s="7" t="s">
        <v>83</v>
      </c>
      <c r="F48" s="8">
        <v>1544000</v>
      </c>
      <c r="G48" s="9">
        <v>1621000</v>
      </c>
      <c r="H48" s="10">
        <v>1702000</v>
      </c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5"/>
      <c r="B54" s="25"/>
      <c r="C54" s="25"/>
      <c r="D54" s="25"/>
      <c r="E54" s="7"/>
      <c r="F54" s="8"/>
      <c r="G54" s="9"/>
      <c r="H54" s="10"/>
    </row>
    <row r="55" spans="1:8" ht="12" hidden="1">
      <c r="A55" s="25"/>
      <c r="B55" s="25"/>
      <c r="C55" s="25"/>
      <c r="D55" s="25"/>
      <c r="E55" s="7"/>
      <c r="F55" s="11"/>
      <c r="G55" s="12"/>
      <c r="H55" s="13"/>
    </row>
    <row r="56" spans="1:8" ht="12" hidden="1">
      <c r="A56" s="25"/>
      <c r="B56" s="25"/>
      <c r="C56" s="25"/>
      <c r="D56" s="25"/>
      <c r="E56" s="7"/>
      <c r="F56" s="11"/>
      <c r="G56" s="12"/>
      <c r="H56" s="13"/>
    </row>
    <row r="57" spans="1:8" ht="12" hidden="1">
      <c r="A57" s="25"/>
      <c r="B57" s="25"/>
      <c r="C57" s="25"/>
      <c r="D57" s="25"/>
      <c r="E57" s="7"/>
      <c r="F57" s="14"/>
      <c r="G57" s="15"/>
      <c r="H57" s="16"/>
    </row>
    <row r="58" spans="1:8" ht="12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5"/>
      <c r="B60" s="25"/>
      <c r="C60" s="25"/>
      <c r="D60" s="25"/>
      <c r="E60" s="7"/>
      <c r="F60" s="8"/>
      <c r="G60" s="9"/>
      <c r="H60" s="10"/>
    </row>
    <row r="61" spans="1:8" ht="12" hidden="1">
      <c r="A61" s="25"/>
      <c r="B61" s="25"/>
      <c r="C61" s="25"/>
      <c r="D61" s="25"/>
      <c r="E61" s="7"/>
      <c r="F61" s="11"/>
      <c r="G61" s="12"/>
      <c r="H61" s="13"/>
    </row>
    <row r="62" spans="1:8" ht="12" hidden="1">
      <c r="A62" s="25"/>
      <c r="B62" s="25"/>
      <c r="C62" s="25"/>
      <c r="D62" s="25"/>
      <c r="E62" s="7"/>
      <c r="F62" s="11"/>
      <c r="G62" s="12"/>
      <c r="H62" s="13"/>
    </row>
    <row r="63" spans="1:8" ht="12" hidden="1">
      <c r="A63" s="25"/>
      <c r="B63" s="25"/>
      <c r="C63" s="25"/>
      <c r="D63" s="25"/>
      <c r="E63" s="7"/>
      <c r="F63" s="14"/>
      <c r="G63" s="15"/>
      <c r="H63" s="16"/>
    </row>
    <row r="64" spans="1:8" ht="12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5"/>
      <c r="B66" s="25"/>
      <c r="C66" s="25"/>
      <c r="D66" s="25"/>
      <c r="E66" s="7"/>
      <c r="F66" s="8"/>
      <c r="G66" s="9"/>
      <c r="H66" s="10"/>
    </row>
    <row r="67" spans="1:8" ht="12" hidden="1">
      <c r="A67" s="25"/>
      <c r="B67" s="25"/>
      <c r="C67" s="25"/>
      <c r="D67" s="25"/>
      <c r="E67" s="7"/>
      <c r="F67" s="11"/>
      <c r="G67" s="12"/>
      <c r="H67" s="13"/>
    </row>
    <row r="68" spans="1:8" ht="12" hidden="1">
      <c r="A68" s="25"/>
      <c r="B68" s="25"/>
      <c r="C68" s="25"/>
      <c r="D68" s="25"/>
      <c r="E68" s="7"/>
      <c r="F68" s="11"/>
      <c r="G68" s="12"/>
      <c r="H68" s="13"/>
    </row>
    <row r="69" spans="1:8" ht="12" hidden="1">
      <c r="A69" s="25"/>
      <c r="B69" s="25"/>
      <c r="C69" s="25"/>
      <c r="D69" s="25"/>
      <c r="E69" s="7"/>
      <c r="F69" s="14"/>
      <c r="G69" s="15"/>
      <c r="H69" s="16"/>
    </row>
    <row r="70" spans="1:8" ht="12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5"/>
      <c r="B72" s="25"/>
      <c r="C72" s="25"/>
      <c r="D72" s="25"/>
      <c r="E72" s="7"/>
      <c r="F72" s="8"/>
      <c r="G72" s="9"/>
      <c r="H72" s="10"/>
    </row>
    <row r="73" spans="1:8" ht="12" hidden="1">
      <c r="A73" s="25"/>
      <c r="B73" s="25"/>
      <c r="C73" s="25"/>
      <c r="D73" s="25"/>
      <c r="E73" s="7"/>
      <c r="F73" s="11"/>
      <c r="G73" s="12"/>
      <c r="H73" s="13"/>
    </row>
    <row r="74" spans="1:8" ht="12" hidden="1">
      <c r="A74" s="25"/>
      <c r="B74" s="25"/>
      <c r="C74" s="25"/>
      <c r="D74" s="25"/>
      <c r="E74" s="7"/>
      <c r="F74" s="11"/>
      <c r="G74" s="12"/>
      <c r="H74" s="13"/>
    </row>
    <row r="75" spans="1:8" ht="12" hidden="1">
      <c r="A75" s="25"/>
      <c r="B75" s="25"/>
      <c r="C75" s="25"/>
      <c r="D75" s="25"/>
      <c r="E75" s="7"/>
      <c r="F75" s="14"/>
      <c r="G75" s="15"/>
      <c r="H75" s="16"/>
    </row>
    <row r="76" spans="1:8" ht="12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5"/>
      <c r="B78" s="25"/>
      <c r="C78" s="25"/>
      <c r="D78" s="25"/>
      <c r="E78" s="7"/>
      <c r="F78" s="8"/>
      <c r="G78" s="9"/>
      <c r="H78" s="10"/>
    </row>
    <row r="79" spans="1:8" ht="12" hidden="1">
      <c r="A79" s="25"/>
      <c r="B79" s="25"/>
      <c r="C79" s="25"/>
      <c r="D79" s="25"/>
      <c r="E79" s="7"/>
      <c r="F79" s="11"/>
      <c r="G79" s="12"/>
      <c r="H79" s="13"/>
    </row>
    <row r="80" spans="1:8" ht="12" hidden="1">
      <c r="A80" s="25"/>
      <c r="B80" s="25"/>
      <c r="C80" s="25"/>
      <c r="D80" s="25"/>
      <c r="E80" s="7"/>
      <c r="F80" s="11"/>
      <c r="G80" s="12"/>
      <c r="H80" s="13"/>
    </row>
    <row r="81" spans="1:8" ht="12" hidden="1">
      <c r="A81" s="25"/>
      <c r="B81" s="25"/>
      <c r="C81" s="25"/>
      <c r="D81" s="25"/>
      <c r="E81" s="7"/>
      <c r="F81" s="14"/>
      <c r="G81" s="15"/>
      <c r="H81" s="16"/>
    </row>
    <row r="82" spans="1:8" ht="12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5"/>
      <c r="B84" s="25"/>
      <c r="C84" s="25"/>
      <c r="D84" s="25"/>
      <c r="E84" s="7"/>
      <c r="F84" s="8"/>
      <c r="G84" s="9"/>
      <c r="H84" s="10"/>
    </row>
    <row r="85" spans="1:8" ht="12" hidden="1">
      <c r="A85" s="25"/>
      <c r="B85" s="25"/>
      <c r="C85" s="25"/>
      <c r="D85" s="25"/>
      <c r="E85" s="7"/>
      <c r="F85" s="11"/>
      <c r="G85" s="12"/>
      <c r="H85" s="13"/>
    </row>
    <row r="86" spans="1:8" ht="12" hidden="1">
      <c r="A86" s="25"/>
      <c r="B86" s="25"/>
      <c r="C86" s="25"/>
      <c r="D86" s="25"/>
      <c r="E86" s="7"/>
      <c r="F86" s="11"/>
      <c r="G86" s="12"/>
      <c r="H86" s="13"/>
    </row>
    <row r="87" spans="1:8" ht="12" hidden="1">
      <c r="A87" s="25"/>
      <c r="B87" s="25"/>
      <c r="C87" s="25"/>
      <c r="D87" s="25"/>
      <c r="E87" s="7"/>
      <c r="F87" s="14"/>
      <c r="G87" s="15"/>
      <c r="H87" s="16"/>
    </row>
    <row r="88" spans="1:8" ht="12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5"/>
      <c r="B90" s="25"/>
      <c r="C90" s="25"/>
      <c r="D90" s="25"/>
      <c r="E90" s="7"/>
      <c r="F90" s="8"/>
      <c r="G90" s="9"/>
      <c r="H90" s="10"/>
    </row>
    <row r="91" spans="1:8" ht="12" hidden="1">
      <c r="A91" s="25"/>
      <c r="B91" s="25"/>
      <c r="C91" s="25"/>
      <c r="D91" s="25"/>
      <c r="E91" s="7"/>
      <c r="F91" s="11"/>
      <c r="G91" s="12"/>
      <c r="H91" s="13"/>
    </row>
    <row r="92" spans="1:8" ht="12" hidden="1">
      <c r="A92" s="25"/>
      <c r="B92" s="25"/>
      <c r="C92" s="25"/>
      <c r="D92" s="25"/>
      <c r="E92" s="7"/>
      <c r="F92" s="11"/>
      <c r="G92" s="12"/>
      <c r="H92" s="13"/>
    </row>
    <row r="93" spans="1:8" ht="12" hidden="1">
      <c r="A93" s="25"/>
      <c r="B93" s="25"/>
      <c r="C93" s="25"/>
      <c r="D93" s="25"/>
      <c r="E93" s="7"/>
      <c r="F93" s="14"/>
      <c r="G93" s="15"/>
      <c r="H93" s="16"/>
    </row>
    <row r="94" spans="1:8" ht="12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5"/>
      <c r="B96" s="25"/>
      <c r="C96" s="25"/>
      <c r="D96" s="25"/>
      <c r="E96" s="7"/>
      <c r="F96" s="8"/>
      <c r="G96" s="9"/>
      <c r="H96" s="10"/>
    </row>
    <row r="97" spans="1:8" ht="12" hidden="1">
      <c r="A97" s="25"/>
      <c r="B97" s="25"/>
      <c r="C97" s="25"/>
      <c r="D97" s="25"/>
      <c r="E97" s="7"/>
      <c r="F97" s="11"/>
      <c r="G97" s="12"/>
      <c r="H97" s="13"/>
    </row>
    <row r="98" spans="1:8" ht="12" hidden="1">
      <c r="A98" s="25"/>
      <c r="B98" s="25"/>
      <c r="C98" s="25"/>
      <c r="D98" s="25"/>
      <c r="E98" s="7"/>
      <c r="F98" s="11"/>
      <c r="G98" s="12"/>
      <c r="H98" s="13"/>
    </row>
    <row r="99" spans="1:8" ht="12" hidden="1">
      <c r="A99" s="25"/>
      <c r="B99" s="25"/>
      <c r="C99" s="25"/>
      <c r="D99" s="25"/>
      <c r="E99" s="7"/>
      <c r="F99" s="14"/>
      <c r="G99" s="15"/>
      <c r="H99" s="16"/>
    </row>
    <row r="100" spans="1:8" ht="12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7"/>
      <c r="F102" s="8"/>
      <c r="G102" s="9"/>
      <c r="H102" s="10"/>
    </row>
    <row r="103" spans="5:8" ht="12" hidden="1">
      <c r="E103" s="7"/>
      <c r="F103" s="11"/>
      <c r="G103" s="12"/>
      <c r="H103" s="13"/>
    </row>
    <row r="104" spans="5:8" ht="12" hidden="1">
      <c r="E104" s="7"/>
      <c r="F104" s="11"/>
      <c r="G104" s="12"/>
      <c r="H104" s="13"/>
    </row>
    <row r="105" spans="5:8" ht="12" hidden="1">
      <c r="E105" s="7"/>
      <c r="F105" s="14"/>
      <c r="G105" s="15"/>
      <c r="H105" s="16"/>
    </row>
    <row r="106" spans="5:8" ht="12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7"/>
      <c r="F108" s="8"/>
      <c r="G108" s="9"/>
      <c r="H108" s="10"/>
    </row>
    <row r="109" spans="5:8" ht="12" hidden="1">
      <c r="E109" s="7"/>
      <c r="F109" s="11"/>
      <c r="G109" s="12"/>
      <c r="H109" s="13"/>
    </row>
    <row r="110" spans="5:8" ht="12" hidden="1">
      <c r="E110" s="7"/>
      <c r="F110" s="11"/>
      <c r="G110" s="12"/>
      <c r="H110" s="13"/>
    </row>
    <row r="111" spans="5:8" ht="12" hidden="1">
      <c r="E111" s="7"/>
      <c r="F111" s="14"/>
      <c r="G111" s="15"/>
      <c r="H111" s="16"/>
    </row>
    <row r="112" spans="5:8" ht="12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7"/>
      <c r="F114" s="8"/>
      <c r="G114" s="9"/>
      <c r="H114" s="10"/>
    </row>
    <row r="115" spans="5:8" ht="12" hidden="1">
      <c r="E115" s="7"/>
      <c r="F115" s="11"/>
      <c r="G115" s="12"/>
      <c r="H115" s="13"/>
    </row>
    <row r="116" spans="5:8" ht="12" hidden="1">
      <c r="E116" s="7"/>
      <c r="F116" s="11"/>
      <c r="G116" s="12"/>
      <c r="H116" s="13"/>
    </row>
    <row r="117" spans="5:8" ht="12" hidden="1">
      <c r="E117" s="7"/>
      <c r="F117" s="14"/>
      <c r="G117" s="15"/>
      <c r="H117" s="16"/>
    </row>
    <row r="118" spans="5:8" ht="12.75">
      <c r="E118" s="19" t="s">
        <v>81</v>
      </c>
      <c r="F118" s="20">
        <f>SUM(F45)</f>
        <v>1544000</v>
      </c>
      <c r="G118" s="20">
        <f>SUM(G45)</f>
        <v>1621000</v>
      </c>
      <c r="H118" s="20">
        <f>SUM(H45)</f>
        <v>1702000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pane xSplit="5" ySplit="3" topLeftCell="F43" activePane="bottomRight" state="frozen"/>
      <selection pane="topLeft" activeCell="A1" sqref="A1"/>
      <selection pane="topRight" activeCell="F1" sqref="F1"/>
      <selection pane="bottomLeft" activeCell="A4" sqref="A4"/>
      <selection pane="bottomRight" activeCell="H49" sqref="H4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">
      <c r="A2" s="25"/>
      <c r="B2" s="25"/>
      <c r="C2" s="25"/>
      <c r="D2" s="25"/>
      <c r="E2" s="38"/>
      <c r="F2" s="38"/>
      <c r="G2" s="38"/>
      <c r="H2" s="38"/>
    </row>
    <row r="3" spans="1:8" ht="25.5">
      <c r="A3" s="25"/>
      <c r="B3" s="25"/>
      <c r="C3" s="25"/>
      <c r="D3" s="25"/>
      <c r="E3" s="26" t="s">
        <v>56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20307000</v>
      </c>
      <c r="G5" s="4">
        <v>21858000</v>
      </c>
      <c r="H5" s="4">
        <v>23315000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7753000</v>
      </c>
      <c r="G7" s="5">
        <f>SUM(G8:G19)</f>
        <v>19511000</v>
      </c>
      <c r="H7" s="5">
        <f>SUM(H8:H19)</f>
        <v>18200000</v>
      </c>
    </row>
    <row r="8" spans="1:8" ht="12.75">
      <c r="A8" s="25"/>
      <c r="B8" s="25"/>
      <c r="C8" s="25"/>
      <c r="D8" s="25"/>
      <c r="E8" s="30" t="s">
        <v>9</v>
      </c>
      <c r="F8" s="12">
        <v>7753000</v>
      </c>
      <c r="G8" s="12">
        <v>8011000</v>
      </c>
      <c r="H8" s="12">
        <v>8200000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>
        <v>1500000</v>
      </c>
      <c r="H11" s="12">
        <v>5000000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>
        <v>10000000</v>
      </c>
      <c r="H16" s="12">
        <v>5000000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3800000</v>
      </c>
      <c r="G20" s="4">
        <f>SUM(G21:G29)</f>
        <v>3100000</v>
      </c>
      <c r="H20" s="4">
        <f>SUM(H21:H29)</f>
        <v>3100000</v>
      </c>
    </row>
    <row r="21" spans="1:8" ht="12.75">
      <c r="A21" s="25"/>
      <c r="B21" s="25"/>
      <c r="C21" s="25"/>
      <c r="D21" s="25"/>
      <c r="E21" s="30" t="s">
        <v>22</v>
      </c>
      <c r="F21" s="21">
        <v>2800000</v>
      </c>
      <c r="G21" s="21">
        <v>3100000</v>
      </c>
      <c r="H21" s="21">
        <v>3100000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1000000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31860000</v>
      </c>
      <c r="G30" s="20">
        <f>+G5+G6+G7+G20</f>
        <v>44469000</v>
      </c>
      <c r="H30" s="20">
        <f>+H5+H6+H7+H20</f>
        <v>44615000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300000</v>
      </c>
      <c r="G39" s="4">
        <f>SUM(G40:G40)</f>
        <v>500000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>
        <v>300000</v>
      </c>
      <c r="G40" s="21">
        <v>500000</v>
      </c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300000</v>
      </c>
      <c r="G41" s="36">
        <f>+G32+G39</f>
        <v>500000</v>
      </c>
      <c r="H41" s="36">
        <f>+H32+H39</f>
        <v>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32160000</v>
      </c>
      <c r="G42" s="36">
        <f>+G30+G41</f>
        <v>44969000</v>
      </c>
      <c r="H42" s="36">
        <f>+H30+H41</f>
        <v>44615000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78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79</v>
      </c>
      <c r="F45" s="5">
        <f>SUM(F47+F53+F59+F65+F71+F77+F83+F89+F95+F101+F107+F113)</f>
        <v>738000</v>
      </c>
      <c r="G45" s="5">
        <f>SUM(G47+G53+G59+G65+G71+G77+G83+G89+G95+G101+G107+G113)</f>
        <v>775000</v>
      </c>
      <c r="H45" s="5">
        <f>SUM(H47+H53+H59+H65+H71+H77+H83+H89+H95+H101+H107+H113)</f>
        <v>814000</v>
      </c>
    </row>
    <row r="46" spans="1:8" ht="12.75">
      <c r="A46" s="25"/>
      <c r="B46" s="25"/>
      <c r="C46" s="25"/>
      <c r="D46" s="25"/>
      <c r="E46" s="6" t="s">
        <v>80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82</v>
      </c>
      <c r="F47" s="4">
        <f>SUM(F48:F51)</f>
        <v>738000</v>
      </c>
      <c r="G47" s="4">
        <f>SUM(G48:G51)</f>
        <v>775000</v>
      </c>
      <c r="H47" s="4">
        <f>SUM(H48:H51)</f>
        <v>814000</v>
      </c>
    </row>
    <row r="48" spans="1:8" ht="12">
      <c r="A48" s="25"/>
      <c r="B48" s="25"/>
      <c r="C48" s="25"/>
      <c r="D48" s="25"/>
      <c r="E48" s="7" t="s">
        <v>83</v>
      </c>
      <c r="F48" s="8">
        <v>738000</v>
      </c>
      <c r="G48" s="9">
        <v>775000</v>
      </c>
      <c r="H48" s="10">
        <v>814000</v>
      </c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5"/>
      <c r="B54" s="25"/>
      <c r="C54" s="25"/>
      <c r="D54" s="25"/>
      <c r="E54" s="7"/>
      <c r="F54" s="8"/>
      <c r="G54" s="9"/>
      <c r="H54" s="10"/>
    </row>
    <row r="55" spans="1:8" ht="12" hidden="1">
      <c r="A55" s="25"/>
      <c r="B55" s="25"/>
      <c r="C55" s="25"/>
      <c r="D55" s="25"/>
      <c r="E55" s="7"/>
      <c r="F55" s="11"/>
      <c r="G55" s="12"/>
      <c r="H55" s="13"/>
    </row>
    <row r="56" spans="1:8" ht="12" hidden="1">
      <c r="A56" s="25"/>
      <c r="B56" s="25"/>
      <c r="C56" s="25"/>
      <c r="D56" s="25"/>
      <c r="E56" s="7"/>
      <c r="F56" s="11"/>
      <c r="G56" s="12"/>
      <c r="H56" s="13"/>
    </row>
    <row r="57" spans="1:8" ht="12" hidden="1">
      <c r="A57" s="25"/>
      <c r="B57" s="25"/>
      <c r="C57" s="25"/>
      <c r="D57" s="25"/>
      <c r="E57" s="7"/>
      <c r="F57" s="14"/>
      <c r="G57" s="15"/>
      <c r="H57" s="16"/>
    </row>
    <row r="58" spans="1:8" ht="12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5"/>
      <c r="B60" s="25"/>
      <c r="C60" s="25"/>
      <c r="D60" s="25"/>
      <c r="E60" s="7"/>
      <c r="F60" s="8"/>
      <c r="G60" s="9"/>
      <c r="H60" s="10"/>
    </row>
    <row r="61" spans="1:8" ht="12" hidden="1">
      <c r="A61" s="25"/>
      <c r="B61" s="25"/>
      <c r="C61" s="25"/>
      <c r="D61" s="25"/>
      <c r="E61" s="7"/>
      <c r="F61" s="11"/>
      <c r="G61" s="12"/>
      <c r="H61" s="13"/>
    </row>
    <row r="62" spans="1:8" ht="12" hidden="1">
      <c r="A62" s="25"/>
      <c r="B62" s="25"/>
      <c r="C62" s="25"/>
      <c r="D62" s="25"/>
      <c r="E62" s="7"/>
      <c r="F62" s="11"/>
      <c r="G62" s="12"/>
      <c r="H62" s="13"/>
    </row>
    <row r="63" spans="1:8" ht="12" hidden="1">
      <c r="A63" s="25"/>
      <c r="B63" s="25"/>
      <c r="C63" s="25"/>
      <c r="D63" s="25"/>
      <c r="E63" s="7"/>
      <c r="F63" s="14"/>
      <c r="G63" s="15"/>
      <c r="H63" s="16"/>
    </row>
    <row r="64" spans="1:8" ht="12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5"/>
      <c r="B66" s="25"/>
      <c r="C66" s="25"/>
      <c r="D66" s="25"/>
      <c r="E66" s="7"/>
      <c r="F66" s="8"/>
      <c r="G66" s="9"/>
      <c r="H66" s="10"/>
    </row>
    <row r="67" spans="1:8" ht="12" hidden="1">
      <c r="A67" s="25"/>
      <c r="B67" s="25"/>
      <c r="C67" s="25"/>
      <c r="D67" s="25"/>
      <c r="E67" s="7"/>
      <c r="F67" s="11"/>
      <c r="G67" s="12"/>
      <c r="H67" s="13"/>
    </row>
    <row r="68" spans="1:8" ht="12" hidden="1">
      <c r="A68" s="25"/>
      <c r="B68" s="25"/>
      <c r="C68" s="25"/>
      <c r="D68" s="25"/>
      <c r="E68" s="7"/>
      <c r="F68" s="11"/>
      <c r="G68" s="12"/>
      <c r="H68" s="13"/>
    </row>
    <row r="69" spans="1:8" ht="12" hidden="1">
      <c r="A69" s="25"/>
      <c r="B69" s="25"/>
      <c r="C69" s="25"/>
      <c r="D69" s="25"/>
      <c r="E69" s="7"/>
      <c r="F69" s="14"/>
      <c r="G69" s="15"/>
      <c r="H69" s="16"/>
    </row>
    <row r="70" spans="1:8" ht="12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5"/>
      <c r="B72" s="25"/>
      <c r="C72" s="25"/>
      <c r="D72" s="25"/>
      <c r="E72" s="7"/>
      <c r="F72" s="8"/>
      <c r="G72" s="9"/>
      <c r="H72" s="10"/>
    </row>
    <row r="73" spans="1:8" ht="12" hidden="1">
      <c r="A73" s="25"/>
      <c r="B73" s="25"/>
      <c r="C73" s="25"/>
      <c r="D73" s="25"/>
      <c r="E73" s="7"/>
      <c r="F73" s="11"/>
      <c r="G73" s="12"/>
      <c r="H73" s="13"/>
    </row>
    <row r="74" spans="1:8" ht="12" hidden="1">
      <c r="A74" s="25"/>
      <c r="B74" s="25"/>
      <c r="C74" s="25"/>
      <c r="D74" s="25"/>
      <c r="E74" s="7"/>
      <c r="F74" s="11"/>
      <c r="G74" s="12"/>
      <c r="H74" s="13"/>
    </row>
    <row r="75" spans="1:8" ht="12" hidden="1">
      <c r="A75" s="25"/>
      <c r="B75" s="25"/>
      <c r="C75" s="25"/>
      <c r="D75" s="25"/>
      <c r="E75" s="7"/>
      <c r="F75" s="14"/>
      <c r="G75" s="15"/>
      <c r="H75" s="16"/>
    </row>
    <row r="76" spans="1:8" ht="12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5"/>
      <c r="B78" s="25"/>
      <c r="C78" s="25"/>
      <c r="D78" s="25"/>
      <c r="E78" s="7"/>
      <c r="F78" s="8"/>
      <c r="G78" s="9"/>
      <c r="H78" s="10"/>
    </row>
    <row r="79" spans="1:8" ht="12" hidden="1">
      <c r="A79" s="25"/>
      <c r="B79" s="25"/>
      <c r="C79" s="25"/>
      <c r="D79" s="25"/>
      <c r="E79" s="7"/>
      <c r="F79" s="11"/>
      <c r="G79" s="12"/>
      <c r="H79" s="13"/>
    </row>
    <row r="80" spans="1:8" ht="12" hidden="1">
      <c r="A80" s="25"/>
      <c r="B80" s="25"/>
      <c r="C80" s="25"/>
      <c r="D80" s="25"/>
      <c r="E80" s="7"/>
      <c r="F80" s="11"/>
      <c r="G80" s="12"/>
      <c r="H80" s="13"/>
    </row>
    <row r="81" spans="1:8" ht="12" hidden="1">
      <c r="A81" s="25"/>
      <c r="B81" s="25"/>
      <c r="C81" s="25"/>
      <c r="D81" s="25"/>
      <c r="E81" s="7"/>
      <c r="F81" s="14"/>
      <c r="G81" s="15"/>
      <c r="H81" s="16"/>
    </row>
    <row r="82" spans="1:8" ht="12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5"/>
      <c r="B84" s="25"/>
      <c r="C84" s="25"/>
      <c r="D84" s="25"/>
      <c r="E84" s="7"/>
      <c r="F84" s="8"/>
      <c r="G84" s="9"/>
      <c r="H84" s="10"/>
    </row>
    <row r="85" spans="1:8" ht="12" hidden="1">
      <c r="A85" s="25"/>
      <c r="B85" s="25"/>
      <c r="C85" s="25"/>
      <c r="D85" s="25"/>
      <c r="E85" s="7"/>
      <c r="F85" s="11"/>
      <c r="G85" s="12"/>
      <c r="H85" s="13"/>
    </row>
    <row r="86" spans="1:8" ht="12" hidden="1">
      <c r="A86" s="25"/>
      <c r="B86" s="25"/>
      <c r="C86" s="25"/>
      <c r="D86" s="25"/>
      <c r="E86" s="7"/>
      <c r="F86" s="11"/>
      <c r="G86" s="12"/>
      <c r="H86" s="13"/>
    </row>
    <row r="87" spans="1:8" ht="12" hidden="1">
      <c r="A87" s="25"/>
      <c r="B87" s="25"/>
      <c r="C87" s="25"/>
      <c r="D87" s="25"/>
      <c r="E87" s="7"/>
      <c r="F87" s="14"/>
      <c r="G87" s="15"/>
      <c r="H87" s="16"/>
    </row>
    <row r="88" spans="1:8" ht="12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5"/>
      <c r="B90" s="25"/>
      <c r="C90" s="25"/>
      <c r="D90" s="25"/>
      <c r="E90" s="7"/>
      <c r="F90" s="8"/>
      <c r="G90" s="9"/>
      <c r="H90" s="10"/>
    </row>
    <row r="91" spans="1:8" ht="12" hidden="1">
      <c r="A91" s="25"/>
      <c r="B91" s="25"/>
      <c r="C91" s="25"/>
      <c r="D91" s="25"/>
      <c r="E91" s="7"/>
      <c r="F91" s="11"/>
      <c r="G91" s="12"/>
      <c r="H91" s="13"/>
    </row>
    <row r="92" spans="1:8" ht="12" hidden="1">
      <c r="A92" s="25"/>
      <c r="B92" s="25"/>
      <c r="C92" s="25"/>
      <c r="D92" s="25"/>
      <c r="E92" s="7"/>
      <c r="F92" s="11"/>
      <c r="G92" s="12"/>
      <c r="H92" s="13"/>
    </row>
    <row r="93" spans="1:8" ht="12" hidden="1">
      <c r="A93" s="25"/>
      <c r="B93" s="25"/>
      <c r="C93" s="25"/>
      <c r="D93" s="25"/>
      <c r="E93" s="7"/>
      <c r="F93" s="14"/>
      <c r="G93" s="15"/>
      <c r="H93" s="16"/>
    </row>
    <row r="94" spans="1:8" ht="12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5"/>
      <c r="B96" s="25"/>
      <c r="C96" s="25"/>
      <c r="D96" s="25"/>
      <c r="E96" s="7"/>
      <c r="F96" s="8"/>
      <c r="G96" s="9"/>
      <c r="H96" s="10"/>
    </row>
    <row r="97" spans="1:8" ht="12" hidden="1">
      <c r="A97" s="25"/>
      <c r="B97" s="25"/>
      <c r="C97" s="25"/>
      <c r="D97" s="25"/>
      <c r="E97" s="7"/>
      <c r="F97" s="11"/>
      <c r="G97" s="12"/>
      <c r="H97" s="13"/>
    </row>
    <row r="98" spans="1:8" ht="12" hidden="1">
      <c r="A98" s="25"/>
      <c r="B98" s="25"/>
      <c r="C98" s="25"/>
      <c r="D98" s="25"/>
      <c r="E98" s="7"/>
      <c r="F98" s="11"/>
      <c r="G98" s="12"/>
      <c r="H98" s="13"/>
    </row>
    <row r="99" spans="1:8" ht="12" hidden="1">
      <c r="A99" s="25"/>
      <c r="B99" s="25"/>
      <c r="C99" s="25"/>
      <c r="D99" s="25"/>
      <c r="E99" s="7"/>
      <c r="F99" s="14"/>
      <c r="G99" s="15"/>
      <c r="H99" s="16"/>
    </row>
    <row r="100" spans="1:8" ht="12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7"/>
      <c r="F102" s="8"/>
      <c r="G102" s="9"/>
      <c r="H102" s="10"/>
    </row>
    <row r="103" spans="5:8" ht="12" hidden="1">
      <c r="E103" s="7"/>
      <c r="F103" s="11"/>
      <c r="G103" s="12"/>
      <c r="H103" s="13"/>
    </row>
    <row r="104" spans="5:8" ht="12" hidden="1">
      <c r="E104" s="7"/>
      <c r="F104" s="11"/>
      <c r="G104" s="12"/>
      <c r="H104" s="13"/>
    </row>
    <row r="105" spans="5:8" ht="12" hidden="1">
      <c r="E105" s="7"/>
      <c r="F105" s="14"/>
      <c r="G105" s="15"/>
      <c r="H105" s="16"/>
    </row>
    <row r="106" spans="5:8" ht="12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7"/>
      <c r="F108" s="8"/>
      <c r="G108" s="9"/>
      <c r="H108" s="10"/>
    </row>
    <row r="109" spans="5:8" ht="12" hidden="1">
      <c r="E109" s="7"/>
      <c r="F109" s="11"/>
      <c r="G109" s="12"/>
      <c r="H109" s="13"/>
    </row>
    <row r="110" spans="5:8" ht="12" hidden="1">
      <c r="E110" s="7"/>
      <c r="F110" s="11"/>
      <c r="G110" s="12"/>
      <c r="H110" s="13"/>
    </row>
    <row r="111" spans="5:8" ht="12" hidden="1">
      <c r="E111" s="7"/>
      <c r="F111" s="14"/>
      <c r="G111" s="15"/>
      <c r="H111" s="16"/>
    </row>
    <row r="112" spans="5:8" ht="12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7"/>
      <c r="F114" s="8"/>
      <c r="G114" s="9"/>
      <c r="H114" s="10"/>
    </row>
    <row r="115" spans="5:8" ht="12" hidden="1">
      <c r="E115" s="7"/>
      <c r="F115" s="11"/>
      <c r="G115" s="12"/>
      <c r="H115" s="13"/>
    </row>
    <row r="116" spans="5:8" ht="12" hidden="1">
      <c r="E116" s="7"/>
      <c r="F116" s="11"/>
      <c r="G116" s="12"/>
      <c r="H116" s="13"/>
    </row>
    <row r="117" spans="5:8" ht="12" hidden="1">
      <c r="E117" s="7"/>
      <c r="F117" s="14"/>
      <c r="G117" s="15"/>
      <c r="H117" s="16"/>
    </row>
    <row r="118" spans="5:8" ht="12.75">
      <c r="E118" s="19" t="s">
        <v>81</v>
      </c>
      <c r="F118" s="20">
        <f>SUM(F45)</f>
        <v>738000</v>
      </c>
      <c r="G118" s="20">
        <f>SUM(G45)</f>
        <v>775000</v>
      </c>
      <c r="H118" s="20">
        <f>SUM(H45)</f>
        <v>814000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F4" sqref="F4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">
      <c r="A2" s="25"/>
      <c r="B2" s="25"/>
      <c r="C2" s="25"/>
      <c r="D2" s="25"/>
      <c r="E2" s="38"/>
      <c r="F2" s="38"/>
      <c r="G2" s="38"/>
      <c r="H2" s="38"/>
    </row>
    <row r="3" spans="1:8" ht="25.5">
      <c r="A3" s="25"/>
      <c r="B3" s="25"/>
      <c r="C3" s="25"/>
      <c r="D3" s="25"/>
      <c r="E3" s="26" t="s">
        <v>57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50725000</v>
      </c>
      <c r="G5" s="4">
        <v>52494000</v>
      </c>
      <c r="H5" s="4">
        <v>54047000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2928000</v>
      </c>
      <c r="G7" s="5">
        <f>SUM(G8:G19)</f>
        <v>3090000</v>
      </c>
      <c r="H7" s="5">
        <f>SUM(H8:H19)</f>
        <v>3269000</v>
      </c>
    </row>
    <row r="8" spans="1:8" ht="12.75">
      <c r="A8" s="25"/>
      <c r="B8" s="25"/>
      <c r="C8" s="25"/>
      <c r="D8" s="25"/>
      <c r="E8" s="30" t="s">
        <v>9</v>
      </c>
      <c r="F8" s="12"/>
      <c r="G8" s="12"/>
      <c r="H8" s="12"/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>
        <v>2928000</v>
      </c>
      <c r="G13" s="21">
        <v>3090000</v>
      </c>
      <c r="H13" s="21">
        <v>3269000</v>
      </c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3200000</v>
      </c>
      <c r="G20" s="4">
        <f>SUM(G21:G29)</f>
        <v>2200000</v>
      </c>
      <c r="H20" s="4">
        <f>SUM(H21:H29)</f>
        <v>2200000</v>
      </c>
    </row>
    <row r="21" spans="1:8" ht="12.75">
      <c r="A21" s="25"/>
      <c r="B21" s="25"/>
      <c r="C21" s="25"/>
      <c r="D21" s="25"/>
      <c r="E21" s="30" t="s">
        <v>22</v>
      </c>
      <c r="F21" s="21">
        <v>2200000</v>
      </c>
      <c r="G21" s="21">
        <v>2200000</v>
      </c>
      <c r="H21" s="21">
        <v>2200000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1000000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56853000</v>
      </c>
      <c r="G30" s="20">
        <f>+G5+G6+G7+G20</f>
        <v>57784000</v>
      </c>
      <c r="H30" s="20">
        <f>+H5+H6+H7+H20</f>
        <v>59516000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300000</v>
      </c>
      <c r="G39" s="4">
        <f>SUM(G40:G40)</f>
        <v>500000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>
        <v>300000</v>
      </c>
      <c r="G40" s="21">
        <v>500000</v>
      </c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300000</v>
      </c>
      <c r="G41" s="36">
        <f>+G32+G39</f>
        <v>500000</v>
      </c>
      <c r="H41" s="36">
        <f>+H32+H39</f>
        <v>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57153000</v>
      </c>
      <c r="G42" s="36">
        <f>+G30+G41</f>
        <v>58284000</v>
      </c>
      <c r="H42" s="36">
        <f>+H30+H41</f>
        <v>59516000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78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79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80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82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83</v>
      </c>
      <c r="F48" s="8"/>
      <c r="G48" s="9"/>
      <c r="H48" s="10"/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5"/>
      <c r="B54" s="25"/>
      <c r="C54" s="25"/>
      <c r="D54" s="25"/>
      <c r="E54" s="7"/>
      <c r="F54" s="8"/>
      <c r="G54" s="9"/>
      <c r="H54" s="10"/>
    </row>
    <row r="55" spans="1:8" ht="12" hidden="1">
      <c r="A55" s="25"/>
      <c r="B55" s="25"/>
      <c r="C55" s="25"/>
      <c r="D55" s="25"/>
      <c r="E55" s="7"/>
      <c r="F55" s="11"/>
      <c r="G55" s="12"/>
      <c r="H55" s="13"/>
    </row>
    <row r="56" spans="1:8" ht="12" hidden="1">
      <c r="A56" s="25"/>
      <c r="B56" s="25"/>
      <c r="C56" s="25"/>
      <c r="D56" s="25"/>
      <c r="E56" s="7"/>
      <c r="F56" s="11"/>
      <c r="G56" s="12"/>
      <c r="H56" s="13"/>
    </row>
    <row r="57" spans="1:8" ht="12" hidden="1">
      <c r="A57" s="25"/>
      <c r="B57" s="25"/>
      <c r="C57" s="25"/>
      <c r="D57" s="25"/>
      <c r="E57" s="7"/>
      <c r="F57" s="14"/>
      <c r="G57" s="15"/>
      <c r="H57" s="16"/>
    </row>
    <row r="58" spans="1:8" ht="12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5"/>
      <c r="B60" s="25"/>
      <c r="C60" s="25"/>
      <c r="D60" s="25"/>
      <c r="E60" s="7"/>
      <c r="F60" s="8"/>
      <c r="G60" s="9"/>
      <c r="H60" s="10"/>
    </row>
    <row r="61" spans="1:8" ht="12" hidden="1">
      <c r="A61" s="25"/>
      <c r="B61" s="25"/>
      <c r="C61" s="25"/>
      <c r="D61" s="25"/>
      <c r="E61" s="7"/>
      <c r="F61" s="11"/>
      <c r="G61" s="12"/>
      <c r="H61" s="13"/>
    </row>
    <row r="62" spans="1:8" ht="12" hidden="1">
      <c r="A62" s="25"/>
      <c r="B62" s="25"/>
      <c r="C62" s="25"/>
      <c r="D62" s="25"/>
      <c r="E62" s="7"/>
      <c r="F62" s="11"/>
      <c r="G62" s="12"/>
      <c r="H62" s="13"/>
    </row>
    <row r="63" spans="1:8" ht="12" hidden="1">
      <c r="A63" s="25"/>
      <c r="B63" s="25"/>
      <c r="C63" s="25"/>
      <c r="D63" s="25"/>
      <c r="E63" s="7"/>
      <c r="F63" s="14"/>
      <c r="G63" s="15"/>
      <c r="H63" s="16"/>
    </row>
    <row r="64" spans="1:8" ht="12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5"/>
      <c r="B66" s="25"/>
      <c r="C66" s="25"/>
      <c r="D66" s="25"/>
      <c r="E66" s="7"/>
      <c r="F66" s="8"/>
      <c r="G66" s="9"/>
      <c r="H66" s="10"/>
    </row>
    <row r="67" spans="1:8" ht="12" hidden="1">
      <c r="A67" s="25"/>
      <c r="B67" s="25"/>
      <c r="C67" s="25"/>
      <c r="D67" s="25"/>
      <c r="E67" s="7"/>
      <c r="F67" s="11"/>
      <c r="G67" s="12"/>
      <c r="H67" s="13"/>
    </row>
    <row r="68" spans="1:8" ht="12" hidden="1">
      <c r="A68" s="25"/>
      <c r="B68" s="25"/>
      <c r="C68" s="25"/>
      <c r="D68" s="25"/>
      <c r="E68" s="7"/>
      <c r="F68" s="11"/>
      <c r="G68" s="12"/>
      <c r="H68" s="13"/>
    </row>
    <row r="69" spans="1:8" ht="12" hidden="1">
      <c r="A69" s="25"/>
      <c r="B69" s="25"/>
      <c r="C69" s="25"/>
      <c r="D69" s="25"/>
      <c r="E69" s="7"/>
      <c r="F69" s="14"/>
      <c r="G69" s="15"/>
      <c r="H69" s="16"/>
    </row>
    <row r="70" spans="1:8" ht="12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5"/>
      <c r="B72" s="25"/>
      <c r="C72" s="25"/>
      <c r="D72" s="25"/>
      <c r="E72" s="7"/>
      <c r="F72" s="8"/>
      <c r="G72" s="9"/>
      <c r="H72" s="10"/>
    </row>
    <row r="73" spans="1:8" ht="12" hidden="1">
      <c r="A73" s="25"/>
      <c r="B73" s="25"/>
      <c r="C73" s="25"/>
      <c r="D73" s="25"/>
      <c r="E73" s="7"/>
      <c r="F73" s="11"/>
      <c r="G73" s="12"/>
      <c r="H73" s="13"/>
    </row>
    <row r="74" spans="1:8" ht="12" hidden="1">
      <c r="A74" s="25"/>
      <c r="B74" s="25"/>
      <c r="C74" s="25"/>
      <c r="D74" s="25"/>
      <c r="E74" s="7"/>
      <c r="F74" s="11"/>
      <c r="G74" s="12"/>
      <c r="H74" s="13"/>
    </row>
    <row r="75" spans="1:8" ht="12" hidden="1">
      <c r="A75" s="25"/>
      <c r="B75" s="25"/>
      <c r="C75" s="25"/>
      <c r="D75" s="25"/>
      <c r="E75" s="7"/>
      <c r="F75" s="14"/>
      <c r="G75" s="15"/>
      <c r="H75" s="16"/>
    </row>
    <row r="76" spans="1:8" ht="12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5"/>
      <c r="B78" s="25"/>
      <c r="C78" s="25"/>
      <c r="D78" s="25"/>
      <c r="E78" s="7"/>
      <c r="F78" s="8"/>
      <c r="G78" s="9"/>
      <c r="H78" s="10"/>
    </row>
    <row r="79" spans="1:8" ht="12" hidden="1">
      <c r="A79" s="25"/>
      <c r="B79" s="25"/>
      <c r="C79" s="25"/>
      <c r="D79" s="25"/>
      <c r="E79" s="7"/>
      <c r="F79" s="11"/>
      <c r="G79" s="12"/>
      <c r="H79" s="13"/>
    </row>
    <row r="80" spans="1:8" ht="12" hidden="1">
      <c r="A80" s="25"/>
      <c r="B80" s="25"/>
      <c r="C80" s="25"/>
      <c r="D80" s="25"/>
      <c r="E80" s="7"/>
      <c r="F80" s="11"/>
      <c r="G80" s="12"/>
      <c r="H80" s="13"/>
    </row>
    <row r="81" spans="1:8" ht="12" hidden="1">
      <c r="A81" s="25"/>
      <c r="B81" s="25"/>
      <c r="C81" s="25"/>
      <c r="D81" s="25"/>
      <c r="E81" s="7"/>
      <c r="F81" s="14"/>
      <c r="G81" s="15"/>
      <c r="H81" s="16"/>
    </row>
    <row r="82" spans="1:8" ht="12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5"/>
      <c r="B84" s="25"/>
      <c r="C84" s="25"/>
      <c r="D84" s="25"/>
      <c r="E84" s="7"/>
      <c r="F84" s="8"/>
      <c r="G84" s="9"/>
      <c r="H84" s="10"/>
    </row>
    <row r="85" spans="1:8" ht="12" hidden="1">
      <c r="A85" s="25"/>
      <c r="B85" s="25"/>
      <c r="C85" s="25"/>
      <c r="D85" s="25"/>
      <c r="E85" s="7"/>
      <c r="F85" s="11"/>
      <c r="G85" s="12"/>
      <c r="H85" s="13"/>
    </row>
    <row r="86" spans="1:8" ht="12" hidden="1">
      <c r="A86" s="25"/>
      <c r="B86" s="25"/>
      <c r="C86" s="25"/>
      <c r="D86" s="25"/>
      <c r="E86" s="7"/>
      <c r="F86" s="11"/>
      <c r="G86" s="12"/>
      <c r="H86" s="13"/>
    </row>
    <row r="87" spans="1:8" ht="12" hidden="1">
      <c r="A87" s="25"/>
      <c r="B87" s="25"/>
      <c r="C87" s="25"/>
      <c r="D87" s="25"/>
      <c r="E87" s="7"/>
      <c r="F87" s="14"/>
      <c r="G87" s="15"/>
      <c r="H87" s="16"/>
    </row>
    <row r="88" spans="1:8" ht="12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5"/>
      <c r="B90" s="25"/>
      <c r="C90" s="25"/>
      <c r="D90" s="25"/>
      <c r="E90" s="7"/>
      <c r="F90" s="8"/>
      <c r="G90" s="9"/>
      <c r="H90" s="10"/>
    </row>
    <row r="91" spans="1:8" ht="12" hidden="1">
      <c r="A91" s="25"/>
      <c r="B91" s="25"/>
      <c r="C91" s="25"/>
      <c r="D91" s="25"/>
      <c r="E91" s="7"/>
      <c r="F91" s="11"/>
      <c r="G91" s="12"/>
      <c r="H91" s="13"/>
    </row>
    <row r="92" spans="1:8" ht="12" hidden="1">
      <c r="A92" s="25"/>
      <c r="B92" s="25"/>
      <c r="C92" s="25"/>
      <c r="D92" s="25"/>
      <c r="E92" s="7"/>
      <c r="F92" s="11"/>
      <c r="G92" s="12"/>
      <c r="H92" s="13"/>
    </row>
    <row r="93" spans="1:8" ht="12" hidden="1">
      <c r="A93" s="25"/>
      <c r="B93" s="25"/>
      <c r="C93" s="25"/>
      <c r="D93" s="25"/>
      <c r="E93" s="7"/>
      <c r="F93" s="14"/>
      <c r="G93" s="15"/>
      <c r="H93" s="16"/>
    </row>
    <row r="94" spans="1:8" ht="12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5"/>
      <c r="B96" s="25"/>
      <c r="C96" s="25"/>
      <c r="D96" s="25"/>
      <c r="E96" s="7"/>
      <c r="F96" s="8"/>
      <c r="G96" s="9"/>
      <c r="H96" s="10"/>
    </row>
    <row r="97" spans="1:8" ht="12" hidden="1">
      <c r="A97" s="25"/>
      <c r="B97" s="25"/>
      <c r="C97" s="25"/>
      <c r="D97" s="25"/>
      <c r="E97" s="7"/>
      <c r="F97" s="11"/>
      <c r="G97" s="12"/>
      <c r="H97" s="13"/>
    </row>
    <row r="98" spans="1:8" ht="12" hidden="1">
      <c r="A98" s="25"/>
      <c r="B98" s="25"/>
      <c r="C98" s="25"/>
      <c r="D98" s="25"/>
      <c r="E98" s="7"/>
      <c r="F98" s="11"/>
      <c r="G98" s="12"/>
      <c r="H98" s="13"/>
    </row>
    <row r="99" spans="1:8" ht="12" hidden="1">
      <c r="A99" s="25"/>
      <c r="B99" s="25"/>
      <c r="C99" s="25"/>
      <c r="D99" s="25"/>
      <c r="E99" s="7"/>
      <c r="F99" s="14"/>
      <c r="G99" s="15"/>
      <c r="H99" s="16"/>
    </row>
    <row r="100" spans="1:8" ht="12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7"/>
      <c r="F102" s="8"/>
      <c r="G102" s="9"/>
      <c r="H102" s="10"/>
    </row>
    <row r="103" spans="5:8" ht="12" hidden="1">
      <c r="E103" s="7"/>
      <c r="F103" s="11"/>
      <c r="G103" s="12"/>
      <c r="H103" s="13"/>
    </row>
    <row r="104" spans="5:8" ht="12" hidden="1">
      <c r="E104" s="7"/>
      <c r="F104" s="11"/>
      <c r="G104" s="12"/>
      <c r="H104" s="13"/>
    </row>
    <row r="105" spans="5:8" ht="12" hidden="1">
      <c r="E105" s="7"/>
      <c r="F105" s="14"/>
      <c r="G105" s="15"/>
      <c r="H105" s="16"/>
    </row>
    <row r="106" spans="5:8" ht="12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7"/>
      <c r="F108" s="8"/>
      <c r="G108" s="9"/>
      <c r="H108" s="10"/>
    </row>
    <row r="109" spans="5:8" ht="12" hidden="1">
      <c r="E109" s="7"/>
      <c r="F109" s="11"/>
      <c r="G109" s="12"/>
      <c r="H109" s="13"/>
    </row>
    <row r="110" spans="5:8" ht="12" hidden="1">
      <c r="E110" s="7"/>
      <c r="F110" s="11"/>
      <c r="G110" s="12"/>
      <c r="H110" s="13"/>
    </row>
    <row r="111" spans="5:8" ht="12" hidden="1">
      <c r="E111" s="7"/>
      <c r="F111" s="14"/>
      <c r="G111" s="15"/>
      <c r="H111" s="16"/>
    </row>
    <row r="112" spans="5:8" ht="12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7"/>
      <c r="F114" s="8"/>
      <c r="G114" s="9"/>
      <c r="H114" s="10"/>
    </row>
    <row r="115" spans="5:8" ht="12" hidden="1">
      <c r="E115" s="7"/>
      <c r="F115" s="11"/>
      <c r="G115" s="12"/>
      <c r="H115" s="13"/>
    </row>
    <row r="116" spans="5:8" ht="12" hidden="1">
      <c r="E116" s="7"/>
      <c r="F116" s="11"/>
      <c r="G116" s="12"/>
      <c r="H116" s="13"/>
    </row>
    <row r="117" spans="5:8" ht="12" hidden="1">
      <c r="E117" s="7"/>
      <c r="F117" s="14"/>
      <c r="G117" s="15"/>
      <c r="H117" s="16"/>
    </row>
    <row r="118" spans="5:8" ht="12.75">
      <c r="E118" s="19" t="s">
        <v>81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pane xSplit="5" ySplit="3" topLeftCell="F37" activePane="bottomRight" state="frozen"/>
      <selection pane="topLeft" activeCell="A1" sqref="A1"/>
      <selection pane="topRight" activeCell="F1" sqref="F1"/>
      <selection pane="bottomLeft" activeCell="A4" sqref="A4"/>
      <selection pane="bottomRight" activeCell="H49" sqref="H4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">
      <c r="A2" s="25"/>
      <c r="B2" s="25"/>
      <c r="C2" s="25"/>
      <c r="D2" s="25"/>
      <c r="E2" s="38"/>
      <c r="F2" s="38"/>
      <c r="G2" s="38"/>
      <c r="H2" s="38"/>
    </row>
    <row r="3" spans="1:8" ht="25.5">
      <c r="A3" s="25"/>
      <c r="B3" s="25"/>
      <c r="C3" s="25"/>
      <c r="D3" s="25"/>
      <c r="E3" s="26" t="s">
        <v>58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37172000</v>
      </c>
      <c r="G5" s="4">
        <v>40055000</v>
      </c>
      <c r="H5" s="4">
        <v>42736000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24934000</v>
      </c>
      <c r="G7" s="5">
        <f>SUM(G8:G19)</f>
        <v>19397000</v>
      </c>
      <c r="H7" s="5">
        <f>SUM(H8:H19)</f>
        <v>30735000</v>
      </c>
    </row>
    <row r="8" spans="1:8" ht="12.75">
      <c r="A8" s="25"/>
      <c r="B8" s="25"/>
      <c r="C8" s="25"/>
      <c r="D8" s="25"/>
      <c r="E8" s="30" t="s">
        <v>9</v>
      </c>
      <c r="F8" s="12">
        <v>9934000</v>
      </c>
      <c r="G8" s="12">
        <v>10397000</v>
      </c>
      <c r="H8" s="12">
        <v>10735000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7500000</v>
      </c>
      <c r="G11" s="12">
        <v>9000000</v>
      </c>
      <c r="H11" s="12">
        <v>10000000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7500000</v>
      </c>
      <c r="G16" s="12"/>
      <c r="H16" s="12">
        <v>10000000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3924000</v>
      </c>
      <c r="G20" s="4">
        <f>SUM(G21:G29)</f>
        <v>3100000</v>
      </c>
      <c r="H20" s="4">
        <f>SUM(H21:H29)</f>
        <v>3100000</v>
      </c>
    </row>
    <row r="21" spans="1:8" ht="12.75">
      <c r="A21" s="25"/>
      <c r="B21" s="25"/>
      <c r="C21" s="25"/>
      <c r="D21" s="25"/>
      <c r="E21" s="30" t="s">
        <v>22</v>
      </c>
      <c r="F21" s="21">
        <v>2867000</v>
      </c>
      <c r="G21" s="21">
        <v>3100000</v>
      </c>
      <c r="H21" s="21">
        <v>3100000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1057000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66030000</v>
      </c>
      <c r="G30" s="20">
        <f>+G5+G6+G7+G20</f>
        <v>62552000</v>
      </c>
      <c r="H30" s="20">
        <f>+H5+H6+H7+H20</f>
        <v>76571000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0</v>
      </c>
      <c r="G41" s="36">
        <f>+G32+G39</f>
        <v>0</v>
      </c>
      <c r="H41" s="36">
        <f>+H32+H39</f>
        <v>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66030000</v>
      </c>
      <c r="G42" s="36">
        <f>+G30+G41</f>
        <v>62552000</v>
      </c>
      <c r="H42" s="36">
        <f>+H30+H41</f>
        <v>76571000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78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79</v>
      </c>
      <c r="F45" s="5">
        <f>SUM(F47+F53+F59+F65+F71+F77+F83+F89+F95+F101+F107+F113)</f>
        <v>760000</v>
      </c>
      <c r="G45" s="5">
        <f>SUM(G47+G53+G59+G65+G71+G77+G83+G89+G95+G101+G107+G113)</f>
        <v>798000</v>
      </c>
      <c r="H45" s="5">
        <f>SUM(H47+H53+H59+H65+H71+H77+H83+H89+H95+H101+H107+H113)</f>
        <v>838000</v>
      </c>
    </row>
    <row r="46" spans="1:8" ht="12.75">
      <c r="A46" s="25"/>
      <c r="B46" s="25"/>
      <c r="C46" s="25"/>
      <c r="D46" s="25"/>
      <c r="E46" s="6" t="s">
        <v>80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82</v>
      </c>
      <c r="F47" s="4">
        <f>SUM(F48:F51)</f>
        <v>760000</v>
      </c>
      <c r="G47" s="4">
        <f>SUM(G48:G51)</f>
        <v>798000</v>
      </c>
      <c r="H47" s="4">
        <f>SUM(H48:H51)</f>
        <v>838000</v>
      </c>
    </row>
    <row r="48" spans="1:8" ht="12">
      <c r="A48" s="25"/>
      <c r="B48" s="25"/>
      <c r="C48" s="25"/>
      <c r="D48" s="25"/>
      <c r="E48" s="7" t="s">
        <v>83</v>
      </c>
      <c r="F48" s="8">
        <v>760000</v>
      </c>
      <c r="G48" s="9">
        <v>798000</v>
      </c>
      <c r="H48" s="10">
        <v>838000</v>
      </c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5"/>
      <c r="B54" s="25"/>
      <c r="C54" s="25"/>
      <c r="D54" s="25"/>
      <c r="E54" s="7"/>
      <c r="F54" s="8"/>
      <c r="G54" s="9"/>
      <c r="H54" s="10"/>
    </row>
    <row r="55" spans="1:8" ht="12" hidden="1">
      <c r="A55" s="25"/>
      <c r="B55" s="25"/>
      <c r="C55" s="25"/>
      <c r="D55" s="25"/>
      <c r="E55" s="7"/>
      <c r="F55" s="11"/>
      <c r="G55" s="12"/>
      <c r="H55" s="13"/>
    </row>
    <row r="56" spans="1:8" ht="12" hidden="1">
      <c r="A56" s="25"/>
      <c r="B56" s="25"/>
      <c r="C56" s="25"/>
      <c r="D56" s="25"/>
      <c r="E56" s="7"/>
      <c r="F56" s="11"/>
      <c r="G56" s="12"/>
      <c r="H56" s="13"/>
    </row>
    <row r="57" spans="1:8" ht="12" hidden="1">
      <c r="A57" s="25"/>
      <c r="B57" s="25"/>
      <c r="C57" s="25"/>
      <c r="D57" s="25"/>
      <c r="E57" s="7"/>
      <c r="F57" s="14"/>
      <c r="G57" s="15"/>
      <c r="H57" s="16"/>
    </row>
    <row r="58" spans="1:8" ht="12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5"/>
      <c r="B60" s="25"/>
      <c r="C60" s="25"/>
      <c r="D60" s="25"/>
      <c r="E60" s="7"/>
      <c r="F60" s="8"/>
      <c r="G60" s="9"/>
      <c r="H60" s="10"/>
    </row>
    <row r="61" spans="1:8" ht="12" hidden="1">
      <c r="A61" s="25"/>
      <c r="B61" s="25"/>
      <c r="C61" s="25"/>
      <c r="D61" s="25"/>
      <c r="E61" s="7"/>
      <c r="F61" s="11"/>
      <c r="G61" s="12"/>
      <c r="H61" s="13"/>
    </row>
    <row r="62" spans="1:8" ht="12" hidden="1">
      <c r="A62" s="25"/>
      <c r="B62" s="25"/>
      <c r="C62" s="25"/>
      <c r="D62" s="25"/>
      <c r="E62" s="7"/>
      <c r="F62" s="11"/>
      <c r="G62" s="12"/>
      <c r="H62" s="13"/>
    </row>
    <row r="63" spans="1:8" ht="12" hidden="1">
      <c r="A63" s="25"/>
      <c r="B63" s="25"/>
      <c r="C63" s="25"/>
      <c r="D63" s="25"/>
      <c r="E63" s="7"/>
      <c r="F63" s="14"/>
      <c r="G63" s="15"/>
      <c r="H63" s="16"/>
    </row>
    <row r="64" spans="1:8" ht="12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5"/>
      <c r="B66" s="25"/>
      <c r="C66" s="25"/>
      <c r="D66" s="25"/>
      <c r="E66" s="7"/>
      <c r="F66" s="8"/>
      <c r="G66" s="9"/>
      <c r="H66" s="10"/>
    </row>
    <row r="67" spans="1:8" ht="12" hidden="1">
      <c r="A67" s="25"/>
      <c r="B67" s="25"/>
      <c r="C67" s="25"/>
      <c r="D67" s="25"/>
      <c r="E67" s="7"/>
      <c r="F67" s="11"/>
      <c r="G67" s="12"/>
      <c r="H67" s="13"/>
    </row>
    <row r="68" spans="1:8" ht="12" hidden="1">
      <c r="A68" s="25"/>
      <c r="B68" s="25"/>
      <c r="C68" s="25"/>
      <c r="D68" s="25"/>
      <c r="E68" s="7"/>
      <c r="F68" s="11"/>
      <c r="G68" s="12"/>
      <c r="H68" s="13"/>
    </row>
    <row r="69" spans="1:8" ht="12" hidden="1">
      <c r="A69" s="25"/>
      <c r="B69" s="25"/>
      <c r="C69" s="25"/>
      <c r="D69" s="25"/>
      <c r="E69" s="7"/>
      <c r="F69" s="14"/>
      <c r="G69" s="15"/>
      <c r="H69" s="16"/>
    </row>
    <row r="70" spans="1:8" ht="12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5"/>
      <c r="B72" s="25"/>
      <c r="C72" s="25"/>
      <c r="D72" s="25"/>
      <c r="E72" s="7"/>
      <c r="F72" s="8"/>
      <c r="G72" s="9"/>
      <c r="H72" s="10"/>
    </row>
    <row r="73" spans="1:8" ht="12" hidden="1">
      <c r="A73" s="25"/>
      <c r="B73" s="25"/>
      <c r="C73" s="25"/>
      <c r="D73" s="25"/>
      <c r="E73" s="7"/>
      <c r="F73" s="11"/>
      <c r="G73" s="12"/>
      <c r="H73" s="13"/>
    </row>
    <row r="74" spans="1:8" ht="12" hidden="1">
      <c r="A74" s="25"/>
      <c r="B74" s="25"/>
      <c r="C74" s="25"/>
      <c r="D74" s="25"/>
      <c r="E74" s="7"/>
      <c r="F74" s="11"/>
      <c r="G74" s="12"/>
      <c r="H74" s="13"/>
    </row>
    <row r="75" spans="1:8" ht="12" hidden="1">
      <c r="A75" s="25"/>
      <c r="B75" s="25"/>
      <c r="C75" s="25"/>
      <c r="D75" s="25"/>
      <c r="E75" s="7"/>
      <c r="F75" s="14"/>
      <c r="G75" s="15"/>
      <c r="H75" s="16"/>
    </row>
    <row r="76" spans="1:8" ht="12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5"/>
      <c r="B78" s="25"/>
      <c r="C78" s="25"/>
      <c r="D78" s="25"/>
      <c r="E78" s="7"/>
      <c r="F78" s="8"/>
      <c r="G78" s="9"/>
      <c r="H78" s="10"/>
    </row>
    <row r="79" spans="1:8" ht="12" hidden="1">
      <c r="A79" s="25"/>
      <c r="B79" s="25"/>
      <c r="C79" s="25"/>
      <c r="D79" s="25"/>
      <c r="E79" s="7"/>
      <c r="F79" s="11"/>
      <c r="G79" s="12"/>
      <c r="H79" s="13"/>
    </row>
    <row r="80" spans="1:8" ht="12" hidden="1">
      <c r="A80" s="25"/>
      <c r="B80" s="25"/>
      <c r="C80" s="25"/>
      <c r="D80" s="25"/>
      <c r="E80" s="7"/>
      <c r="F80" s="11"/>
      <c r="G80" s="12"/>
      <c r="H80" s="13"/>
    </row>
    <row r="81" spans="1:8" ht="12" hidden="1">
      <c r="A81" s="25"/>
      <c r="B81" s="25"/>
      <c r="C81" s="25"/>
      <c r="D81" s="25"/>
      <c r="E81" s="7"/>
      <c r="F81" s="14"/>
      <c r="G81" s="15"/>
      <c r="H81" s="16"/>
    </row>
    <row r="82" spans="1:8" ht="12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5"/>
      <c r="B84" s="25"/>
      <c r="C84" s="25"/>
      <c r="D84" s="25"/>
      <c r="E84" s="7"/>
      <c r="F84" s="8"/>
      <c r="G84" s="9"/>
      <c r="H84" s="10"/>
    </row>
    <row r="85" spans="1:8" ht="12" hidden="1">
      <c r="A85" s="25"/>
      <c r="B85" s="25"/>
      <c r="C85" s="25"/>
      <c r="D85" s="25"/>
      <c r="E85" s="7"/>
      <c r="F85" s="11"/>
      <c r="G85" s="12"/>
      <c r="H85" s="13"/>
    </row>
    <row r="86" spans="1:8" ht="12" hidden="1">
      <c r="A86" s="25"/>
      <c r="B86" s="25"/>
      <c r="C86" s="25"/>
      <c r="D86" s="25"/>
      <c r="E86" s="7"/>
      <c r="F86" s="11"/>
      <c r="G86" s="12"/>
      <c r="H86" s="13"/>
    </row>
    <row r="87" spans="1:8" ht="12" hidden="1">
      <c r="A87" s="25"/>
      <c r="B87" s="25"/>
      <c r="C87" s="25"/>
      <c r="D87" s="25"/>
      <c r="E87" s="7"/>
      <c r="F87" s="14"/>
      <c r="G87" s="15"/>
      <c r="H87" s="16"/>
    </row>
    <row r="88" spans="1:8" ht="12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5"/>
      <c r="B90" s="25"/>
      <c r="C90" s="25"/>
      <c r="D90" s="25"/>
      <c r="E90" s="7"/>
      <c r="F90" s="8"/>
      <c r="G90" s="9"/>
      <c r="H90" s="10"/>
    </row>
    <row r="91" spans="1:8" ht="12" hidden="1">
      <c r="A91" s="25"/>
      <c r="B91" s="25"/>
      <c r="C91" s="25"/>
      <c r="D91" s="25"/>
      <c r="E91" s="7"/>
      <c r="F91" s="11"/>
      <c r="G91" s="12"/>
      <c r="H91" s="13"/>
    </row>
    <row r="92" spans="1:8" ht="12" hidden="1">
      <c r="A92" s="25"/>
      <c r="B92" s="25"/>
      <c r="C92" s="25"/>
      <c r="D92" s="25"/>
      <c r="E92" s="7"/>
      <c r="F92" s="11"/>
      <c r="G92" s="12"/>
      <c r="H92" s="13"/>
    </row>
    <row r="93" spans="1:8" ht="12" hidden="1">
      <c r="A93" s="25"/>
      <c r="B93" s="25"/>
      <c r="C93" s="25"/>
      <c r="D93" s="25"/>
      <c r="E93" s="7"/>
      <c r="F93" s="14"/>
      <c r="G93" s="15"/>
      <c r="H93" s="16"/>
    </row>
    <row r="94" spans="1:8" ht="12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5"/>
      <c r="B96" s="25"/>
      <c r="C96" s="25"/>
      <c r="D96" s="25"/>
      <c r="E96" s="7"/>
      <c r="F96" s="8"/>
      <c r="G96" s="9"/>
      <c r="H96" s="10"/>
    </row>
    <row r="97" spans="1:8" ht="12" hidden="1">
      <c r="A97" s="25"/>
      <c r="B97" s="25"/>
      <c r="C97" s="25"/>
      <c r="D97" s="25"/>
      <c r="E97" s="7"/>
      <c r="F97" s="11"/>
      <c r="G97" s="12"/>
      <c r="H97" s="13"/>
    </row>
    <row r="98" spans="1:8" ht="12" hidden="1">
      <c r="A98" s="25"/>
      <c r="B98" s="25"/>
      <c r="C98" s="25"/>
      <c r="D98" s="25"/>
      <c r="E98" s="7"/>
      <c r="F98" s="11"/>
      <c r="G98" s="12"/>
      <c r="H98" s="13"/>
    </row>
    <row r="99" spans="1:8" ht="12" hidden="1">
      <c r="A99" s="25"/>
      <c r="B99" s="25"/>
      <c r="C99" s="25"/>
      <c r="D99" s="25"/>
      <c r="E99" s="7"/>
      <c r="F99" s="14"/>
      <c r="G99" s="15"/>
      <c r="H99" s="16"/>
    </row>
    <row r="100" spans="1:8" ht="12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7"/>
      <c r="F102" s="8"/>
      <c r="G102" s="9"/>
      <c r="H102" s="10"/>
    </row>
    <row r="103" spans="5:8" ht="12" hidden="1">
      <c r="E103" s="7"/>
      <c r="F103" s="11"/>
      <c r="G103" s="12"/>
      <c r="H103" s="13"/>
    </row>
    <row r="104" spans="5:8" ht="12" hidden="1">
      <c r="E104" s="7"/>
      <c r="F104" s="11"/>
      <c r="G104" s="12"/>
      <c r="H104" s="13"/>
    </row>
    <row r="105" spans="5:8" ht="12" hidden="1">
      <c r="E105" s="7"/>
      <c r="F105" s="14"/>
      <c r="G105" s="15"/>
      <c r="H105" s="16"/>
    </row>
    <row r="106" spans="5:8" ht="12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7"/>
      <c r="F108" s="8"/>
      <c r="G108" s="9"/>
      <c r="H108" s="10"/>
    </row>
    <row r="109" spans="5:8" ht="12" hidden="1">
      <c r="E109" s="7"/>
      <c r="F109" s="11"/>
      <c r="G109" s="12"/>
      <c r="H109" s="13"/>
    </row>
    <row r="110" spans="5:8" ht="12" hidden="1">
      <c r="E110" s="7"/>
      <c r="F110" s="11"/>
      <c r="G110" s="12"/>
      <c r="H110" s="13"/>
    </row>
    <row r="111" spans="5:8" ht="12" hidden="1">
      <c r="E111" s="7"/>
      <c r="F111" s="14"/>
      <c r="G111" s="15"/>
      <c r="H111" s="16"/>
    </row>
    <row r="112" spans="5:8" ht="12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7"/>
      <c r="F114" s="8"/>
      <c r="G114" s="9"/>
      <c r="H114" s="10"/>
    </row>
    <row r="115" spans="5:8" ht="12" hidden="1">
      <c r="E115" s="7"/>
      <c r="F115" s="11"/>
      <c r="G115" s="12"/>
      <c r="H115" s="13"/>
    </row>
    <row r="116" spans="5:8" ht="12" hidden="1">
      <c r="E116" s="7"/>
      <c r="F116" s="11"/>
      <c r="G116" s="12"/>
      <c r="H116" s="13"/>
    </row>
    <row r="117" spans="5:8" ht="12" hidden="1">
      <c r="E117" s="7"/>
      <c r="F117" s="14"/>
      <c r="G117" s="15"/>
      <c r="H117" s="16"/>
    </row>
    <row r="118" spans="5:8" ht="12.75">
      <c r="E118" s="19" t="s">
        <v>81</v>
      </c>
      <c r="F118" s="20">
        <f>SUM(F45)</f>
        <v>760000</v>
      </c>
      <c r="G118" s="20">
        <f>SUM(G45)</f>
        <v>798000</v>
      </c>
      <c r="H118" s="20">
        <f>SUM(H45)</f>
        <v>838000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pane xSplit="5" ySplit="3" topLeftCell="F37" activePane="bottomRight" state="frozen"/>
      <selection pane="topLeft" activeCell="A1" sqref="A1"/>
      <selection pane="topRight" activeCell="F1" sqref="F1"/>
      <selection pane="bottomLeft" activeCell="A4" sqref="A4"/>
      <selection pane="bottomRight" activeCell="H49" sqref="H4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">
      <c r="A2" s="25"/>
      <c r="B2" s="25"/>
      <c r="C2" s="25"/>
      <c r="D2" s="25"/>
      <c r="E2" s="38"/>
      <c r="F2" s="38"/>
      <c r="G2" s="38"/>
      <c r="H2" s="38"/>
    </row>
    <row r="3" spans="1:8" ht="25.5">
      <c r="A3" s="25"/>
      <c r="B3" s="25"/>
      <c r="C3" s="25"/>
      <c r="D3" s="25"/>
      <c r="E3" s="26" t="s">
        <v>59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53538000</v>
      </c>
      <c r="G5" s="4">
        <v>58133000</v>
      </c>
      <c r="H5" s="4">
        <v>62501000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14953000</v>
      </c>
      <c r="G7" s="5">
        <f>SUM(G8:G19)</f>
        <v>29047000</v>
      </c>
      <c r="H7" s="5">
        <f>SUM(H8:H19)</f>
        <v>25489000</v>
      </c>
    </row>
    <row r="8" spans="1:8" ht="12.75">
      <c r="A8" s="25"/>
      <c r="B8" s="25"/>
      <c r="C8" s="25"/>
      <c r="D8" s="25"/>
      <c r="E8" s="30" t="s">
        <v>9</v>
      </c>
      <c r="F8" s="12">
        <v>11443000</v>
      </c>
      <c r="G8" s="12">
        <v>12047000</v>
      </c>
      <c r="H8" s="12">
        <v>12489000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3510000</v>
      </c>
      <c r="G11" s="12">
        <v>3000000</v>
      </c>
      <c r="H11" s="12">
        <v>4000000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>
        <v>14000000</v>
      </c>
      <c r="H16" s="12">
        <v>9000000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2900000</v>
      </c>
      <c r="G20" s="4">
        <f>SUM(G21:G29)</f>
        <v>1970000</v>
      </c>
      <c r="H20" s="4">
        <f>SUM(H21:H29)</f>
        <v>1970000</v>
      </c>
    </row>
    <row r="21" spans="1:8" ht="12.75">
      <c r="A21" s="25"/>
      <c r="B21" s="25"/>
      <c r="C21" s="25"/>
      <c r="D21" s="25"/>
      <c r="E21" s="30" t="s">
        <v>22</v>
      </c>
      <c r="F21" s="21">
        <v>1900000</v>
      </c>
      <c r="G21" s="21">
        <v>1970000</v>
      </c>
      <c r="H21" s="21">
        <v>1970000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1000000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71391000</v>
      </c>
      <c r="G30" s="20">
        <f>+G5+G6+G7+G20</f>
        <v>89150000</v>
      </c>
      <c r="H30" s="20">
        <f>+H5+H6+H7+H20</f>
        <v>89960000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302000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302000</v>
      </c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302000</v>
      </c>
      <c r="G41" s="36">
        <f>+G32+G39</f>
        <v>0</v>
      </c>
      <c r="H41" s="36">
        <f>+H32+H39</f>
        <v>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71693000</v>
      </c>
      <c r="G42" s="36">
        <f>+G30+G41</f>
        <v>89150000</v>
      </c>
      <c r="H42" s="36">
        <f>+H30+H41</f>
        <v>89960000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78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79</v>
      </c>
      <c r="F45" s="5">
        <f>SUM(F47+F53+F59+F65+F71+F77+F83+F89+F95+F101+F107+F113)</f>
        <v>1500000</v>
      </c>
      <c r="G45" s="5">
        <f>SUM(G47+G53+G59+G65+G71+G77+G83+G89+G95+G101+G107+G113)</f>
        <v>1575000</v>
      </c>
      <c r="H45" s="5">
        <f>SUM(H47+H53+H59+H65+H71+H77+H83+H89+H95+H101+H107+H113)</f>
        <v>1654000</v>
      </c>
    </row>
    <row r="46" spans="1:8" ht="12.75">
      <c r="A46" s="25"/>
      <c r="B46" s="25"/>
      <c r="C46" s="25"/>
      <c r="D46" s="25"/>
      <c r="E46" s="6" t="s">
        <v>80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82</v>
      </c>
      <c r="F47" s="4">
        <f>SUM(F48:F51)</f>
        <v>1500000</v>
      </c>
      <c r="G47" s="4">
        <f>SUM(G48:G51)</f>
        <v>1575000</v>
      </c>
      <c r="H47" s="4">
        <f>SUM(H48:H51)</f>
        <v>1654000</v>
      </c>
    </row>
    <row r="48" spans="1:8" ht="12">
      <c r="A48" s="25"/>
      <c r="B48" s="25"/>
      <c r="C48" s="25"/>
      <c r="D48" s="25"/>
      <c r="E48" s="7" t="s">
        <v>83</v>
      </c>
      <c r="F48" s="8">
        <v>1500000</v>
      </c>
      <c r="G48" s="9">
        <v>1575000</v>
      </c>
      <c r="H48" s="10">
        <v>1654000</v>
      </c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5"/>
      <c r="B54" s="25"/>
      <c r="C54" s="25"/>
      <c r="D54" s="25"/>
      <c r="E54" s="7"/>
      <c r="F54" s="8"/>
      <c r="G54" s="9"/>
      <c r="H54" s="10"/>
    </row>
    <row r="55" spans="1:8" ht="12" hidden="1">
      <c r="A55" s="25"/>
      <c r="B55" s="25"/>
      <c r="C55" s="25"/>
      <c r="D55" s="25"/>
      <c r="E55" s="7"/>
      <c r="F55" s="11"/>
      <c r="G55" s="12"/>
      <c r="H55" s="13"/>
    </row>
    <row r="56" spans="1:8" ht="12" hidden="1">
      <c r="A56" s="25"/>
      <c r="B56" s="25"/>
      <c r="C56" s="25"/>
      <c r="D56" s="25"/>
      <c r="E56" s="7"/>
      <c r="F56" s="11"/>
      <c r="G56" s="12"/>
      <c r="H56" s="13"/>
    </row>
    <row r="57" spans="1:8" ht="12" hidden="1">
      <c r="A57" s="25"/>
      <c r="B57" s="25"/>
      <c r="C57" s="25"/>
      <c r="D57" s="25"/>
      <c r="E57" s="7"/>
      <c r="F57" s="14"/>
      <c r="G57" s="15"/>
      <c r="H57" s="16"/>
    </row>
    <row r="58" spans="1:8" ht="12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5"/>
      <c r="B60" s="25"/>
      <c r="C60" s="25"/>
      <c r="D60" s="25"/>
      <c r="E60" s="7"/>
      <c r="F60" s="8"/>
      <c r="G60" s="9"/>
      <c r="H60" s="10"/>
    </row>
    <row r="61" spans="1:8" ht="12" hidden="1">
      <c r="A61" s="25"/>
      <c r="B61" s="25"/>
      <c r="C61" s="25"/>
      <c r="D61" s="25"/>
      <c r="E61" s="7"/>
      <c r="F61" s="11"/>
      <c r="G61" s="12"/>
      <c r="H61" s="13"/>
    </row>
    <row r="62" spans="1:8" ht="12" hidden="1">
      <c r="A62" s="25"/>
      <c r="B62" s="25"/>
      <c r="C62" s="25"/>
      <c r="D62" s="25"/>
      <c r="E62" s="7"/>
      <c r="F62" s="11"/>
      <c r="G62" s="12"/>
      <c r="H62" s="13"/>
    </row>
    <row r="63" spans="1:8" ht="12" hidden="1">
      <c r="A63" s="25"/>
      <c r="B63" s="25"/>
      <c r="C63" s="25"/>
      <c r="D63" s="25"/>
      <c r="E63" s="7"/>
      <c r="F63" s="14"/>
      <c r="G63" s="15"/>
      <c r="H63" s="16"/>
    </row>
    <row r="64" spans="1:8" ht="12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5"/>
      <c r="B66" s="25"/>
      <c r="C66" s="25"/>
      <c r="D66" s="25"/>
      <c r="E66" s="7"/>
      <c r="F66" s="8"/>
      <c r="G66" s="9"/>
      <c r="H66" s="10"/>
    </row>
    <row r="67" spans="1:8" ht="12" hidden="1">
      <c r="A67" s="25"/>
      <c r="B67" s="25"/>
      <c r="C67" s="25"/>
      <c r="D67" s="25"/>
      <c r="E67" s="7"/>
      <c r="F67" s="11"/>
      <c r="G67" s="12"/>
      <c r="H67" s="13"/>
    </row>
    <row r="68" spans="1:8" ht="12" hidden="1">
      <c r="A68" s="25"/>
      <c r="B68" s="25"/>
      <c r="C68" s="25"/>
      <c r="D68" s="25"/>
      <c r="E68" s="7"/>
      <c r="F68" s="11"/>
      <c r="G68" s="12"/>
      <c r="H68" s="13"/>
    </row>
    <row r="69" spans="1:8" ht="12" hidden="1">
      <c r="A69" s="25"/>
      <c r="B69" s="25"/>
      <c r="C69" s="25"/>
      <c r="D69" s="25"/>
      <c r="E69" s="7"/>
      <c r="F69" s="14"/>
      <c r="G69" s="15"/>
      <c r="H69" s="16"/>
    </row>
    <row r="70" spans="1:8" ht="12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5"/>
      <c r="B72" s="25"/>
      <c r="C72" s="25"/>
      <c r="D72" s="25"/>
      <c r="E72" s="7"/>
      <c r="F72" s="8"/>
      <c r="G72" s="9"/>
      <c r="H72" s="10"/>
    </row>
    <row r="73" spans="1:8" ht="12" hidden="1">
      <c r="A73" s="25"/>
      <c r="B73" s="25"/>
      <c r="C73" s="25"/>
      <c r="D73" s="25"/>
      <c r="E73" s="7"/>
      <c r="F73" s="11"/>
      <c r="G73" s="12"/>
      <c r="H73" s="13"/>
    </row>
    <row r="74" spans="1:8" ht="12" hidden="1">
      <c r="A74" s="25"/>
      <c r="B74" s="25"/>
      <c r="C74" s="25"/>
      <c r="D74" s="25"/>
      <c r="E74" s="7"/>
      <c r="F74" s="11"/>
      <c r="G74" s="12"/>
      <c r="H74" s="13"/>
    </row>
    <row r="75" spans="1:8" ht="12" hidden="1">
      <c r="A75" s="25"/>
      <c r="B75" s="25"/>
      <c r="C75" s="25"/>
      <c r="D75" s="25"/>
      <c r="E75" s="7"/>
      <c r="F75" s="14"/>
      <c r="G75" s="15"/>
      <c r="H75" s="16"/>
    </row>
    <row r="76" spans="1:8" ht="12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5"/>
      <c r="B78" s="25"/>
      <c r="C78" s="25"/>
      <c r="D78" s="25"/>
      <c r="E78" s="7"/>
      <c r="F78" s="8"/>
      <c r="G78" s="9"/>
      <c r="H78" s="10"/>
    </row>
    <row r="79" spans="1:8" ht="12" hidden="1">
      <c r="A79" s="25"/>
      <c r="B79" s="25"/>
      <c r="C79" s="25"/>
      <c r="D79" s="25"/>
      <c r="E79" s="7"/>
      <c r="F79" s="11"/>
      <c r="G79" s="12"/>
      <c r="H79" s="13"/>
    </row>
    <row r="80" spans="1:8" ht="12" hidden="1">
      <c r="A80" s="25"/>
      <c r="B80" s="25"/>
      <c r="C80" s="25"/>
      <c r="D80" s="25"/>
      <c r="E80" s="7"/>
      <c r="F80" s="11"/>
      <c r="G80" s="12"/>
      <c r="H80" s="13"/>
    </row>
    <row r="81" spans="1:8" ht="12" hidden="1">
      <c r="A81" s="25"/>
      <c r="B81" s="25"/>
      <c r="C81" s="25"/>
      <c r="D81" s="25"/>
      <c r="E81" s="7"/>
      <c r="F81" s="14"/>
      <c r="G81" s="15"/>
      <c r="H81" s="16"/>
    </row>
    <row r="82" spans="1:8" ht="12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5"/>
      <c r="B84" s="25"/>
      <c r="C84" s="25"/>
      <c r="D84" s="25"/>
      <c r="E84" s="7"/>
      <c r="F84" s="8"/>
      <c r="G84" s="9"/>
      <c r="H84" s="10"/>
    </row>
    <row r="85" spans="1:8" ht="12" hidden="1">
      <c r="A85" s="25"/>
      <c r="B85" s="25"/>
      <c r="C85" s="25"/>
      <c r="D85" s="25"/>
      <c r="E85" s="7"/>
      <c r="F85" s="11"/>
      <c r="G85" s="12"/>
      <c r="H85" s="13"/>
    </row>
    <row r="86" spans="1:8" ht="12" hidden="1">
      <c r="A86" s="25"/>
      <c r="B86" s="25"/>
      <c r="C86" s="25"/>
      <c r="D86" s="25"/>
      <c r="E86" s="7"/>
      <c r="F86" s="11"/>
      <c r="G86" s="12"/>
      <c r="H86" s="13"/>
    </row>
    <row r="87" spans="1:8" ht="12" hidden="1">
      <c r="A87" s="25"/>
      <c r="B87" s="25"/>
      <c r="C87" s="25"/>
      <c r="D87" s="25"/>
      <c r="E87" s="7"/>
      <c r="F87" s="14"/>
      <c r="G87" s="15"/>
      <c r="H87" s="16"/>
    </row>
    <row r="88" spans="1:8" ht="12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5"/>
      <c r="B90" s="25"/>
      <c r="C90" s="25"/>
      <c r="D90" s="25"/>
      <c r="E90" s="7"/>
      <c r="F90" s="8"/>
      <c r="G90" s="9"/>
      <c r="H90" s="10"/>
    </row>
    <row r="91" spans="1:8" ht="12" hidden="1">
      <c r="A91" s="25"/>
      <c r="B91" s="25"/>
      <c r="C91" s="25"/>
      <c r="D91" s="25"/>
      <c r="E91" s="7"/>
      <c r="F91" s="11"/>
      <c r="G91" s="12"/>
      <c r="H91" s="13"/>
    </row>
    <row r="92" spans="1:8" ht="12" hidden="1">
      <c r="A92" s="25"/>
      <c r="B92" s="25"/>
      <c r="C92" s="25"/>
      <c r="D92" s="25"/>
      <c r="E92" s="7"/>
      <c r="F92" s="11"/>
      <c r="G92" s="12"/>
      <c r="H92" s="13"/>
    </row>
    <row r="93" spans="1:8" ht="12" hidden="1">
      <c r="A93" s="25"/>
      <c r="B93" s="25"/>
      <c r="C93" s="25"/>
      <c r="D93" s="25"/>
      <c r="E93" s="7"/>
      <c r="F93" s="14"/>
      <c r="G93" s="15"/>
      <c r="H93" s="16"/>
    </row>
    <row r="94" spans="1:8" ht="12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5"/>
      <c r="B96" s="25"/>
      <c r="C96" s="25"/>
      <c r="D96" s="25"/>
      <c r="E96" s="7"/>
      <c r="F96" s="8"/>
      <c r="G96" s="9"/>
      <c r="H96" s="10"/>
    </row>
    <row r="97" spans="1:8" ht="12" hidden="1">
      <c r="A97" s="25"/>
      <c r="B97" s="25"/>
      <c r="C97" s="25"/>
      <c r="D97" s="25"/>
      <c r="E97" s="7"/>
      <c r="F97" s="11"/>
      <c r="G97" s="12"/>
      <c r="H97" s="13"/>
    </row>
    <row r="98" spans="1:8" ht="12" hidden="1">
      <c r="A98" s="25"/>
      <c r="B98" s="25"/>
      <c r="C98" s="25"/>
      <c r="D98" s="25"/>
      <c r="E98" s="7"/>
      <c r="F98" s="11"/>
      <c r="G98" s="12"/>
      <c r="H98" s="13"/>
    </row>
    <row r="99" spans="1:8" ht="12" hidden="1">
      <c r="A99" s="25"/>
      <c r="B99" s="25"/>
      <c r="C99" s="25"/>
      <c r="D99" s="25"/>
      <c r="E99" s="7"/>
      <c r="F99" s="14"/>
      <c r="G99" s="15"/>
      <c r="H99" s="16"/>
    </row>
    <row r="100" spans="1:8" ht="12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7"/>
      <c r="F102" s="8"/>
      <c r="G102" s="9"/>
      <c r="H102" s="10"/>
    </row>
    <row r="103" spans="5:8" ht="12" hidden="1">
      <c r="E103" s="7"/>
      <c r="F103" s="11"/>
      <c r="G103" s="12"/>
      <c r="H103" s="13"/>
    </row>
    <row r="104" spans="5:8" ht="12" hidden="1">
      <c r="E104" s="7"/>
      <c r="F104" s="11"/>
      <c r="G104" s="12"/>
      <c r="H104" s="13"/>
    </row>
    <row r="105" spans="5:8" ht="12" hidden="1">
      <c r="E105" s="7"/>
      <c r="F105" s="14"/>
      <c r="G105" s="15"/>
      <c r="H105" s="16"/>
    </row>
    <row r="106" spans="5:8" ht="12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7"/>
      <c r="F108" s="8"/>
      <c r="G108" s="9"/>
      <c r="H108" s="10"/>
    </row>
    <row r="109" spans="5:8" ht="12" hidden="1">
      <c r="E109" s="7"/>
      <c r="F109" s="11"/>
      <c r="G109" s="12"/>
      <c r="H109" s="13"/>
    </row>
    <row r="110" spans="5:8" ht="12" hidden="1">
      <c r="E110" s="7"/>
      <c r="F110" s="11"/>
      <c r="G110" s="12"/>
      <c r="H110" s="13"/>
    </row>
    <row r="111" spans="5:8" ht="12" hidden="1">
      <c r="E111" s="7"/>
      <c r="F111" s="14"/>
      <c r="G111" s="15"/>
      <c r="H111" s="16"/>
    </row>
    <row r="112" spans="5:8" ht="12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7"/>
      <c r="F114" s="8"/>
      <c r="G114" s="9"/>
      <c r="H114" s="10"/>
    </row>
    <row r="115" spans="5:8" ht="12" hidden="1">
      <c r="E115" s="7"/>
      <c r="F115" s="11"/>
      <c r="G115" s="12"/>
      <c r="H115" s="13"/>
    </row>
    <row r="116" spans="5:8" ht="12" hidden="1">
      <c r="E116" s="7"/>
      <c r="F116" s="11"/>
      <c r="G116" s="12"/>
      <c r="H116" s="13"/>
    </row>
    <row r="117" spans="5:8" ht="12" hidden="1">
      <c r="E117" s="7"/>
      <c r="F117" s="14"/>
      <c r="G117" s="15"/>
      <c r="H117" s="16"/>
    </row>
    <row r="118" spans="5:8" ht="12.75">
      <c r="E118" s="19" t="s">
        <v>81</v>
      </c>
      <c r="F118" s="20">
        <f>SUM(F45)</f>
        <v>1500000</v>
      </c>
      <c r="G118" s="20">
        <f>SUM(G45)</f>
        <v>1575000</v>
      </c>
      <c r="H118" s="20">
        <f>SUM(H45)</f>
        <v>1654000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pane xSplit="5" ySplit="3" topLeftCell="F43" activePane="bottomRight" state="frozen"/>
      <selection pane="topLeft" activeCell="A1" sqref="A1"/>
      <selection pane="topRight" activeCell="F1" sqref="F1"/>
      <selection pane="bottomLeft" activeCell="A4" sqref="A4"/>
      <selection pane="bottomRight" activeCell="H49" sqref="H4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">
      <c r="A2" s="25"/>
      <c r="B2" s="25"/>
      <c r="C2" s="25"/>
      <c r="D2" s="25"/>
      <c r="E2" s="38"/>
      <c r="F2" s="38"/>
      <c r="G2" s="38"/>
      <c r="H2" s="38"/>
    </row>
    <row r="3" spans="1:8" ht="25.5">
      <c r="A3" s="25"/>
      <c r="B3" s="25"/>
      <c r="C3" s="25"/>
      <c r="D3" s="25"/>
      <c r="E3" s="26" t="s">
        <v>60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48135000</v>
      </c>
      <c r="G5" s="4">
        <v>51836000</v>
      </c>
      <c r="H5" s="4">
        <v>55333000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15616000</v>
      </c>
      <c r="G7" s="5">
        <f>SUM(G8:G19)</f>
        <v>26772000</v>
      </c>
      <c r="H7" s="5">
        <f>SUM(H8:H19)</f>
        <v>32259000</v>
      </c>
    </row>
    <row r="8" spans="1:8" ht="12.75">
      <c r="A8" s="25"/>
      <c r="B8" s="25"/>
      <c r="C8" s="25"/>
      <c r="D8" s="25"/>
      <c r="E8" s="30" t="s">
        <v>9</v>
      </c>
      <c r="F8" s="12">
        <v>12106000</v>
      </c>
      <c r="G8" s="12">
        <v>12772000</v>
      </c>
      <c r="H8" s="12">
        <v>13259000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3510000</v>
      </c>
      <c r="G11" s="12">
        <v>4000000</v>
      </c>
      <c r="H11" s="12">
        <v>4000000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>
        <v>10000000</v>
      </c>
      <c r="H16" s="12">
        <v>15000000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7080000</v>
      </c>
      <c r="G20" s="4">
        <f>SUM(G21:G29)</f>
        <v>4700000</v>
      </c>
      <c r="H20" s="4">
        <f>SUM(H21:H29)</f>
        <v>5900000</v>
      </c>
    </row>
    <row r="21" spans="1:8" ht="12.75">
      <c r="A21" s="25"/>
      <c r="B21" s="25"/>
      <c r="C21" s="25"/>
      <c r="D21" s="25"/>
      <c r="E21" s="30" t="s">
        <v>22</v>
      </c>
      <c r="F21" s="21">
        <v>1700000</v>
      </c>
      <c r="G21" s="21">
        <v>1700000</v>
      </c>
      <c r="H21" s="21">
        <v>1900000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1380000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>
        <v>4000000</v>
      </c>
      <c r="G26" s="12">
        <v>3000000</v>
      </c>
      <c r="H26" s="12">
        <v>4000000</v>
      </c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70831000</v>
      </c>
      <c r="G30" s="20">
        <f>+G5+G6+G7+G20</f>
        <v>83308000</v>
      </c>
      <c r="H30" s="20">
        <f>+H5+H6+H7+H20</f>
        <v>93492000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19000000</v>
      </c>
      <c r="H32" s="4">
        <f>SUM(H33:H38)</f>
        <v>22516000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>
        <v>19000000</v>
      </c>
      <c r="H33" s="12">
        <v>22516000</v>
      </c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0</v>
      </c>
      <c r="G41" s="36">
        <f>+G32+G39</f>
        <v>19000000</v>
      </c>
      <c r="H41" s="36">
        <f>+H32+H39</f>
        <v>22516000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70831000</v>
      </c>
      <c r="G42" s="36">
        <f>+G30+G41</f>
        <v>102308000</v>
      </c>
      <c r="H42" s="36">
        <f>+H30+H41</f>
        <v>116008000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78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79</v>
      </c>
      <c r="F45" s="5">
        <f>SUM(F47+F53+F59+F65+F71+F77+F83+F89+F95+F101+F107+F113)</f>
        <v>740000</v>
      </c>
      <c r="G45" s="5">
        <f>SUM(G47+G53+G59+G65+G71+G77+G83+G89+G95+G101+G107+G113)</f>
        <v>777000</v>
      </c>
      <c r="H45" s="5">
        <f>SUM(H47+H53+H59+H65+H71+H77+H83+H89+H95+H101+H107+H113)</f>
        <v>816000</v>
      </c>
    </row>
    <row r="46" spans="1:8" ht="12.75">
      <c r="A46" s="25"/>
      <c r="B46" s="25"/>
      <c r="C46" s="25"/>
      <c r="D46" s="25"/>
      <c r="E46" s="6" t="s">
        <v>80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82</v>
      </c>
      <c r="F47" s="4">
        <f>SUM(F48:F51)</f>
        <v>740000</v>
      </c>
      <c r="G47" s="4">
        <f>SUM(G48:G51)</f>
        <v>777000</v>
      </c>
      <c r="H47" s="4">
        <f>SUM(H48:H51)</f>
        <v>816000</v>
      </c>
    </row>
    <row r="48" spans="1:8" ht="12">
      <c r="A48" s="25"/>
      <c r="B48" s="25"/>
      <c r="C48" s="25"/>
      <c r="D48" s="25"/>
      <c r="E48" s="7" t="s">
        <v>83</v>
      </c>
      <c r="F48" s="8">
        <v>740000</v>
      </c>
      <c r="G48" s="9">
        <v>777000</v>
      </c>
      <c r="H48" s="10">
        <v>816000</v>
      </c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5"/>
      <c r="B54" s="25"/>
      <c r="C54" s="25"/>
      <c r="D54" s="25"/>
      <c r="E54" s="7"/>
      <c r="F54" s="8"/>
      <c r="G54" s="9"/>
      <c r="H54" s="10"/>
    </row>
    <row r="55" spans="1:8" ht="12" hidden="1">
      <c r="A55" s="25"/>
      <c r="B55" s="25"/>
      <c r="C55" s="25"/>
      <c r="D55" s="25"/>
      <c r="E55" s="7"/>
      <c r="F55" s="11"/>
      <c r="G55" s="12"/>
      <c r="H55" s="13"/>
    </row>
    <row r="56" spans="1:8" ht="12" hidden="1">
      <c r="A56" s="25"/>
      <c r="B56" s="25"/>
      <c r="C56" s="25"/>
      <c r="D56" s="25"/>
      <c r="E56" s="7"/>
      <c r="F56" s="11"/>
      <c r="G56" s="12"/>
      <c r="H56" s="13"/>
    </row>
    <row r="57" spans="1:8" ht="12" hidden="1">
      <c r="A57" s="25"/>
      <c r="B57" s="25"/>
      <c r="C57" s="25"/>
      <c r="D57" s="25"/>
      <c r="E57" s="7"/>
      <c r="F57" s="14"/>
      <c r="G57" s="15"/>
      <c r="H57" s="16"/>
    </row>
    <row r="58" spans="1:8" ht="12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5"/>
      <c r="B60" s="25"/>
      <c r="C60" s="25"/>
      <c r="D60" s="25"/>
      <c r="E60" s="7"/>
      <c r="F60" s="8"/>
      <c r="G60" s="9"/>
      <c r="H60" s="10"/>
    </row>
    <row r="61" spans="1:8" ht="12" hidden="1">
      <c r="A61" s="25"/>
      <c r="B61" s="25"/>
      <c r="C61" s="25"/>
      <c r="D61" s="25"/>
      <c r="E61" s="7"/>
      <c r="F61" s="11"/>
      <c r="G61" s="12"/>
      <c r="H61" s="13"/>
    </row>
    <row r="62" spans="1:8" ht="12" hidden="1">
      <c r="A62" s="25"/>
      <c r="B62" s="25"/>
      <c r="C62" s="25"/>
      <c r="D62" s="25"/>
      <c r="E62" s="7"/>
      <c r="F62" s="11"/>
      <c r="G62" s="12"/>
      <c r="H62" s="13"/>
    </row>
    <row r="63" spans="1:8" ht="12" hidden="1">
      <c r="A63" s="25"/>
      <c r="B63" s="25"/>
      <c r="C63" s="25"/>
      <c r="D63" s="25"/>
      <c r="E63" s="7"/>
      <c r="F63" s="14"/>
      <c r="G63" s="15"/>
      <c r="H63" s="16"/>
    </row>
    <row r="64" spans="1:8" ht="12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5"/>
      <c r="B66" s="25"/>
      <c r="C66" s="25"/>
      <c r="D66" s="25"/>
      <c r="E66" s="7"/>
      <c r="F66" s="8"/>
      <c r="G66" s="9"/>
      <c r="H66" s="10"/>
    </row>
    <row r="67" spans="1:8" ht="12" hidden="1">
      <c r="A67" s="25"/>
      <c r="B67" s="25"/>
      <c r="C67" s="25"/>
      <c r="D67" s="25"/>
      <c r="E67" s="7"/>
      <c r="F67" s="11"/>
      <c r="G67" s="12"/>
      <c r="H67" s="13"/>
    </row>
    <row r="68" spans="1:8" ht="12" hidden="1">
      <c r="A68" s="25"/>
      <c r="B68" s="25"/>
      <c r="C68" s="25"/>
      <c r="D68" s="25"/>
      <c r="E68" s="7"/>
      <c r="F68" s="11"/>
      <c r="G68" s="12"/>
      <c r="H68" s="13"/>
    </row>
    <row r="69" spans="1:8" ht="12" hidden="1">
      <c r="A69" s="25"/>
      <c r="B69" s="25"/>
      <c r="C69" s="25"/>
      <c r="D69" s="25"/>
      <c r="E69" s="7"/>
      <c r="F69" s="14"/>
      <c r="G69" s="15"/>
      <c r="H69" s="16"/>
    </row>
    <row r="70" spans="1:8" ht="12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5"/>
      <c r="B72" s="25"/>
      <c r="C72" s="25"/>
      <c r="D72" s="25"/>
      <c r="E72" s="7"/>
      <c r="F72" s="8"/>
      <c r="G72" s="9"/>
      <c r="H72" s="10"/>
    </row>
    <row r="73" spans="1:8" ht="12" hidden="1">
      <c r="A73" s="25"/>
      <c r="B73" s="25"/>
      <c r="C73" s="25"/>
      <c r="D73" s="25"/>
      <c r="E73" s="7"/>
      <c r="F73" s="11"/>
      <c r="G73" s="12"/>
      <c r="H73" s="13"/>
    </row>
    <row r="74" spans="1:8" ht="12" hidden="1">
      <c r="A74" s="25"/>
      <c r="B74" s="25"/>
      <c r="C74" s="25"/>
      <c r="D74" s="25"/>
      <c r="E74" s="7"/>
      <c r="F74" s="11"/>
      <c r="G74" s="12"/>
      <c r="H74" s="13"/>
    </row>
    <row r="75" spans="1:8" ht="12" hidden="1">
      <c r="A75" s="25"/>
      <c r="B75" s="25"/>
      <c r="C75" s="25"/>
      <c r="D75" s="25"/>
      <c r="E75" s="7"/>
      <c r="F75" s="14"/>
      <c r="G75" s="15"/>
      <c r="H75" s="16"/>
    </row>
    <row r="76" spans="1:8" ht="12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5"/>
      <c r="B78" s="25"/>
      <c r="C78" s="25"/>
      <c r="D78" s="25"/>
      <c r="E78" s="7"/>
      <c r="F78" s="8"/>
      <c r="G78" s="9"/>
      <c r="H78" s="10"/>
    </row>
    <row r="79" spans="1:8" ht="12" hidden="1">
      <c r="A79" s="25"/>
      <c r="B79" s="25"/>
      <c r="C79" s="25"/>
      <c r="D79" s="25"/>
      <c r="E79" s="7"/>
      <c r="F79" s="11"/>
      <c r="G79" s="12"/>
      <c r="H79" s="13"/>
    </row>
    <row r="80" spans="1:8" ht="12" hidden="1">
      <c r="A80" s="25"/>
      <c r="B80" s="25"/>
      <c r="C80" s="25"/>
      <c r="D80" s="25"/>
      <c r="E80" s="7"/>
      <c r="F80" s="11"/>
      <c r="G80" s="12"/>
      <c r="H80" s="13"/>
    </row>
    <row r="81" spans="1:8" ht="12" hidden="1">
      <c r="A81" s="25"/>
      <c r="B81" s="25"/>
      <c r="C81" s="25"/>
      <c r="D81" s="25"/>
      <c r="E81" s="7"/>
      <c r="F81" s="14"/>
      <c r="G81" s="15"/>
      <c r="H81" s="16"/>
    </row>
    <row r="82" spans="1:8" ht="12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5"/>
      <c r="B84" s="25"/>
      <c r="C84" s="25"/>
      <c r="D84" s="25"/>
      <c r="E84" s="7"/>
      <c r="F84" s="8"/>
      <c r="G84" s="9"/>
      <c r="H84" s="10"/>
    </row>
    <row r="85" spans="1:8" ht="12" hidden="1">
      <c r="A85" s="25"/>
      <c r="B85" s="25"/>
      <c r="C85" s="25"/>
      <c r="D85" s="25"/>
      <c r="E85" s="7"/>
      <c r="F85" s="11"/>
      <c r="G85" s="12"/>
      <c r="H85" s="13"/>
    </row>
    <row r="86" spans="1:8" ht="12" hidden="1">
      <c r="A86" s="25"/>
      <c r="B86" s="25"/>
      <c r="C86" s="25"/>
      <c r="D86" s="25"/>
      <c r="E86" s="7"/>
      <c r="F86" s="11"/>
      <c r="G86" s="12"/>
      <c r="H86" s="13"/>
    </row>
    <row r="87" spans="1:8" ht="12" hidden="1">
      <c r="A87" s="25"/>
      <c r="B87" s="25"/>
      <c r="C87" s="25"/>
      <c r="D87" s="25"/>
      <c r="E87" s="7"/>
      <c r="F87" s="14"/>
      <c r="G87" s="15"/>
      <c r="H87" s="16"/>
    </row>
    <row r="88" spans="1:8" ht="12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5"/>
      <c r="B90" s="25"/>
      <c r="C90" s="25"/>
      <c r="D90" s="25"/>
      <c r="E90" s="7"/>
      <c r="F90" s="8"/>
      <c r="G90" s="9"/>
      <c r="H90" s="10"/>
    </row>
    <row r="91" spans="1:8" ht="12" hidden="1">
      <c r="A91" s="25"/>
      <c r="B91" s="25"/>
      <c r="C91" s="25"/>
      <c r="D91" s="25"/>
      <c r="E91" s="7"/>
      <c r="F91" s="11"/>
      <c r="G91" s="12"/>
      <c r="H91" s="13"/>
    </row>
    <row r="92" spans="1:8" ht="12" hidden="1">
      <c r="A92" s="25"/>
      <c r="B92" s="25"/>
      <c r="C92" s="25"/>
      <c r="D92" s="25"/>
      <c r="E92" s="7"/>
      <c r="F92" s="11"/>
      <c r="G92" s="12"/>
      <c r="H92" s="13"/>
    </row>
    <row r="93" spans="1:8" ht="12" hidden="1">
      <c r="A93" s="25"/>
      <c r="B93" s="25"/>
      <c r="C93" s="25"/>
      <c r="D93" s="25"/>
      <c r="E93" s="7"/>
      <c r="F93" s="14"/>
      <c r="G93" s="15"/>
      <c r="H93" s="16"/>
    </row>
    <row r="94" spans="1:8" ht="12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5"/>
      <c r="B96" s="25"/>
      <c r="C96" s="25"/>
      <c r="D96" s="25"/>
      <c r="E96" s="7"/>
      <c r="F96" s="8"/>
      <c r="G96" s="9"/>
      <c r="H96" s="10"/>
    </row>
    <row r="97" spans="1:8" ht="12" hidden="1">
      <c r="A97" s="25"/>
      <c r="B97" s="25"/>
      <c r="C97" s="25"/>
      <c r="D97" s="25"/>
      <c r="E97" s="7"/>
      <c r="F97" s="11"/>
      <c r="G97" s="12"/>
      <c r="H97" s="13"/>
    </row>
    <row r="98" spans="1:8" ht="12" hidden="1">
      <c r="A98" s="25"/>
      <c r="B98" s="25"/>
      <c r="C98" s="25"/>
      <c r="D98" s="25"/>
      <c r="E98" s="7"/>
      <c r="F98" s="11"/>
      <c r="G98" s="12"/>
      <c r="H98" s="13"/>
    </row>
    <row r="99" spans="1:8" ht="12" hidden="1">
      <c r="A99" s="25"/>
      <c r="B99" s="25"/>
      <c r="C99" s="25"/>
      <c r="D99" s="25"/>
      <c r="E99" s="7"/>
      <c r="F99" s="14"/>
      <c r="G99" s="15"/>
      <c r="H99" s="16"/>
    </row>
    <row r="100" spans="1:8" ht="12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7"/>
      <c r="F102" s="8"/>
      <c r="G102" s="9"/>
      <c r="H102" s="10"/>
    </row>
    <row r="103" spans="5:8" ht="12" hidden="1">
      <c r="E103" s="7"/>
      <c r="F103" s="11"/>
      <c r="G103" s="12"/>
      <c r="H103" s="13"/>
    </row>
    <row r="104" spans="5:8" ht="12" hidden="1">
      <c r="E104" s="7"/>
      <c r="F104" s="11"/>
      <c r="G104" s="12"/>
      <c r="H104" s="13"/>
    </row>
    <row r="105" spans="5:8" ht="12" hidden="1">
      <c r="E105" s="7"/>
      <c r="F105" s="14"/>
      <c r="G105" s="15"/>
      <c r="H105" s="16"/>
    </row>
    <row r="106" spans="5:8" ht="12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7"/>
      <c r="F108" s="8"/>
      <c r="G108" s="9"/>
      <c r="H108" s="10"/>
    </row>
    <row r="109" spans="5:8" ht="12" hidden="1">
      <c r="E109" s="7"/>
      <c r="F109" s="11"/>
      <c r="G109" s="12"/>
      <c r="H109" s="13"/>
    </row>
    <row r="110" spans="5:8" ht="12" hidden="1">
      <c r="E110" s="7"/>
      <c r="F110" s="11"/>
      <c r="G110" s="12"/>
      <c r="H110" s="13"/>
    </row>
    <row r="111" spans="5:8" ht="12" hidden="1">
      <c r="E111" s="7"/>
      <c r="F111" s="14"/>
      <c r="G111" s="15"/>
      <c r="H111" s="16"/>
    </row>
    <row r="112" spans="5:8" ht="12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7"/>
      <c r="F114" s="8"/>
      <c r="G114" s="9"/>
      <c r="H114" s="10"/>
    </row>
    <row r="115" spans="5:8" ht="12" hidden="1">
      <c r="E115" s="7"/>
      <c r="F115" s="11"/>
      <c r="G115" s="12"/>
      <c r="H115" s="13"/>
    </row>
    <row r="116" spans="5:8" ht="12" hidden="1">
      <c r="E116" s="7"/>
      <c r="F116" s="11"/>
      <c r="G116" s="12"/>
      <c r="H116" s="13"/>
    </row>
    <row r="117" spans="5:8" ht="12" hidden="1">
      <c r="E117" s="7"/>
      <c r="F117" s="14"/>
      <c r="G117" s="15"/>
      <c r="H117" s="16"/>
    </row>
    <row r="118" spans="5:8" ht="12.75">
      <c r="E118" s="19" t="s">
        <v>81</v>
      </c>
      <c r="F118" s="20">
        <f>SUM(F45)</f>
        <v>740000</v>
      </c>
      <c r="G118" s="20">
        <f>SUM(G45)</f>
        <v>777000</v>
      </c>
      <c r="H118" s="20">
        <f>SUM(H45)</f>
        <v>816000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pane xSplit="5" ySplit="3" topLeftCell="F43" activePane="bottomRight" state="frozen"/>
      <selection pane="topLeft" activeCell="A1" sqref="A1"/>
      <selection pane="topRight" activeCell="F1" sqref="F1"/>
      <selection pane="bottomLeft" activeCell="A4" sqref="A4"/>
      <selection pane="bottomRight" activeCell="I48" sqref="I48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">
      <c r="A2" s="25"/>
      <c r="B2" s="25"/>
      <c r="C2" s="25"/>
      <c r="D2" s="25"/>
      <c r="E2" s="38"/>
      <c r="F2" s="38"/>
      <c r="G2" s="38"/>
      <c r="H2" s="38"/>
    </row>
    <row r="3" spans="1:8" ht="25.5">
      <c r="A3" s="25"/>
      <c r="B3" s="25"/>
      <c r="C3" s="25"/>
      <c r="D3" s="25"/>
      <c r="E3" s="26" t="s">
        <v>61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26124000</v>
      </c>
      <c r="G5" s="4">
        <v>28133000</v>
      </c>
      <c r="H5" s="4">
        <v>29991000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95567000</v>
      </c>
      <c r="G7" s="5">
        <f>SUM(G8:G19)</f>
        <v>44573000</v>
      </c>
      <c r="H7" s="5">
        <f>SUM(H8:H19)</f>
        <v>15506000</v>
      </c>
    </row>
    <row r="8" spans="1:8" ht="12.75">
      <c r="A8" s="25"/>
      <c r="B8" s="25"/>
      <c r="C8" s="25"/>
      <c r="D8" s="25"/>
      <c r="E8" s="30" t="s">
        <v>9</v>
      </c>
      <c r="F8" s="12">
        <v>8016000</v>
      </c>
      <c r="G8" s="12">
        <v>8299000</v>
      </c>
      <c r="H8" s="12">
        <v>8506000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5000000</v>
      </c>
      <c r="G11" s="12">
        <v>7000000</v>
      </c>
      <c r="H11" s="12">
        <v>7000000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>
        <v>67551000</v>
      </c>
      <c r="G15" s="12">
        <v>24274000</v>
      </c>
      <c r="H15" s="12"/>
    </row>
    <row r="16" spans="1:8" ht="12.75">
      <c r="A16" s="25"/>
      <c r="B16" s="25"/>
      <c r="C16" s="25"/>
      <c r="D16" s="25"/>
      <c r="E16" s="30" t="s">
        <v>17</v>
      </c>
      <c r="F16" s="12">
        <v>15000000</v>
      </c>
      <c r="G16" s="12">
        <v>5000000</v>
      </c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7857000</v>
      </c>
      <c r="G20" s="4">
        <f>SUM(G21:G29)</f>
        <v>5800000</v>
      </c>
      <c r="H20" s="4">
        <f>SUM(H21:H29)</f>
        <v>7000000</v>
      </c>
    </row>
    <row r="21" spans="1:8" ht="12.75">
      <c r="A21" s="25"/>
      <c r="B21" s="25"/>
      <c r="C21" s="25"/>
      <c r="D21" s="25"/>
      <c r="E21" s="30" t="s">
        <v>22</v>
      </c>
      <c r="F21" s="21">
        <v>2800000</v>
      </c>
      <c r="G21" s="21">
        <v>2800000</v>
      </c>
      <c r="H21" s="21">
        <v>3000000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1057000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>
        <v>4000000</v>
      </c>
      <c r="G26" s="12">
        <v>3000000</v>
      </c>
      <c r="H26" s="12">
        <v>4000000</v>
      </c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129548000</v>
      </c>
      <c r="G30" s="20">
        <f>+G5+G6+G7+G20</f>
        <v>78506000</v>
      </c>
      <c r="H30" s="20">
        <f>+H5+H6+H7+H20</f>
        <v>52497000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0</v>
      </c>
      <c r="G41" s="36">
        <f>+G32+G39</f>
        <v>0</v>
      </c>
      <c r="H41" s="36">
        <f>+H32+H39</f>
        <v>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129548000</v>
      </c>
      <c r="G42" s="36">
        <f>+G30+G41</f>
        <v>78506000</v>
      </c>
      <c r="H42" s="36">
        <f>+H30+H41</f>
        <v>52497000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78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79</v>
      </c>
      <c r="F45" s="5">
        <f>SUM(F47+F53+F59+F65+F71+F77+F83+F89+F95+F101+F107+F113)</f>
        <v>1297000</v>
      </c>
      <c r="G45" s="5">
        <f>SUM(G47+G53+G59+G65+G71+G77+G83+G89+G95+G101+G107+G113)</f>
        <v>1362000</v>
      </c>
      <c r="H45" s="5">
        <f>SUM(H47+H53+H59+H65+H71+H77+H83+H89+H95+H101+H107+H113)</f>
        <v>1430000</v>
      </c>
    </row>
    <row r="46" spans="1:8" ht="12.75">
      <c r="A46" s="25"/>
      <c r="B46" s="25"/>
      <c r="C46" s="25"/>
      <c r="D46" s="25"/>
      <c r="E46" s="6" t="s">
        <v>80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82</v>
      </c>
      <c r="F47" s="4">
        <f>SUM(F48:F51)</f>
        <v>1297000</v>
      </c>
      <c r="G47" s="4">
        <f>SUM(G48:G51)</f>
        <v>1362000</v>
      </c>
      <c r="H47" s="4">
        <f>SUM(H48:H51)</f>
        <v>1430000</v>
      </c>
    </row>
    <row r="48" spans="1:8" ht="12">
      <c r="A48" s="25"/>
      <c r="B48" s="25"/>
      <c r="C48" s="25"/>
      <c r="D48" s="25"/>
      <c r="E48" s="7" t="s">
        <v>83</v>
      </c>
      <c r="F48" s="8">
        <v>1297000</v>
      </c>
      <c r="G48" s="9">
        <v>1362000</v>
      </c>
      <c r="H48" s="10">
        <v>1430000</v>
      </c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5"/>
      <c r="B54" s="25"/>
      <c r="C54" s="25"/>
      <c r="D54" s="25"/>
      <c r="E54" s="7"/>
      <c r="F54" s="8"/>
      <c r="G54" s="9"/>
      <c r="H54" s="10"/>
    </row>
    <row r="55" spans="1:8" ht="12" hidden="1">
      <c r="A55" s="25"/>
      <c r="B55" s="25"/>
      <c r="C55" s="25"/>
      <c r="D55" s="25"/>
      <c r="E55" s="7"/>
      <c r="F55" s="11"/>
      <c r="G55" s="12"/>
      <c r="H55" s="13"/>
    </row>
    <row r="56" spans="1:8" ht="12" hidden="1">
      <c r="A56" s="25"/>
      <c r="B56" s="25"/>
      <c r="C56" s="25"/>
      <c r="D56" s="25"/>
      <c r="E56" s="7"/>
      <c r="F56" s="11"/>
      <c r="G56" s="12"/>
      <c r="H56" s="13"/>
    </row>
    <row r="57" spans="1:8" ht="12" hidden="1">
      <c r="A57" s="25"/>
      <c r="B57" s="25"/>
      <c r="C57" s="25"/>
      <c r="D57" s="25"/>
      <c r="E57" s="7"/>
      <c r="F57" s="14"/>
      <c r="G57" s="15"/>
      <c r="H57" s="16"/>
    </row>
    <row r="58" spans="1:8" ht="12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5"/>
      <c r="B60" s="25"/>
      <c r="C60" s="25"/>
      <c r="D60" s="25"/>
      <c r="E60" s="7"/>
      <c r="F60" s="8"/>
      <c r="G60" s="9"/>
      <c r="H60" s="10"/>
    </row>
    <row r="61" spans="1:8" ht="12" hidden="1">
      <c r="A61" s="25"/>
      <c r="B61" s="25"/>
      <c r="C61" s="25"/>
      <c r="D61" s="25"/>
      <c r="E61" s="7"/>
      <c r="F61" s="11"/>
      <c r="G61" s="12"/>
      <c r="H61" s="13"/>
    </row>
    <row r="62" spans="1:8" ht="12" hidden="1">
      <c r="A62" s="25"/>
      <c r="B62" s="25"/>
      <c r="C62" s="25"/>
      <c r="D62" s="25"/>
      <c r="E62" s="7"/>
      <c r="F62" s="11"/>
      <c r="G62" s="12"/>
      <c r="H62" s="13"/>
    </row>
    <row r="63" spans="1:8" ht="12" hidden="1">
      <c r="A63" s="25"/>
      <c r="B63" s="25"/>
      <c r="C63" s="25"/>
      <c r="D63" s="25"/>
      <c r="E63" s="7"/>
      <c r="F63" s="14"/>
      <c r="G63" s="15"/>
      <c r="H63" s="16"/>
    </row>
    <row r="64" spans="1:8" ht="12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5"/>
      <c r="B66" s="25"/>
      <c r="C66" s="25"/>
      <c r="D66" s="25"/>
      <c r="E66" s="7"/>
      <c r="F66" s="8"/>
      <c r="G66" s="9"/>
      <c r="H66" s="10"/>
    </row>
    <row r="67" spans="1:8" ht="12" hidden="1">
      <c r="A67" s="25"/>
      <c r="B67" s="25"/>
      <c r="C67" s="25"/>
      <c r="D67" s="25"/>
      <c r="E67" s="7"/>
      <c r="F67" s="11"/>
      <c r="G67" s="12"/>
      <c r="H67" s="13"/>
    </row>
    <row r="68" spans="1:8" ht="12" hidden="1">
      <c r="A68" s="25"/>
      <c r="B68" s="25"/>
      <c r="C68" s="25"/>
      <c r="D68" s="25"/>
      <c r="E68" s="7"/>
      <c r="F68" s="11"/>
      <c r="G68" s="12"/>
      <c r="H68" s="13"/>
    </row>
    <row r="69" spans="1:8" ht="12" hidden="1">
      <c r="A69" s="25"/>
      <c r="B69" s="25"/>
      <c r="C69" s="25"/>
      <c r="D69" s="25"/>
      <c r="E69" s="7"/>
      <c r="F69" s="14"/>
      <c r="G69" s="15"/>
      <c r="H69" s="16"/>
    </row>
    <row r="70" spans="1:8" ht="12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5"/>
      <c r="B72" s="25"/>
      <c r="C72" s="25"/>
      <c r="D72" s="25"/>
      <c r="E72" s="7"/>
      <c r="F72" s="8"/>
      <c r="G72" s="9"/>
      <c r="H72" s="10"/>
    </row>
    <row r="73" spans="1:8" ht="12" hidden="1">
      <c r="A73" s="25"/>
      <c r="B73" s="25"/>
      <c r="C73" s="25"/>
      <c r="D73" s="25"/>
      <c r="E73" s="7"/>
      <c r="F73" s="11"/>
      <c r="G73" s="12"/>
      <c r="H73" s="13"/>
    </row>
    <row r="74" spans="1:8" ht="12" hidden="1">
      <c r="A74" s="25"/>
      <c r="B74" s="25"/>
      <c r="C74" s="25"/>
      <c r="D74" s="25"/>
      <c r="E74" s="7"/>
      <c r="F74" s="11"/>
      <c r="G74" s="12"/>
      <c r="H74" s="13"/>
    </row>
    <row r="75" spans="1:8" ht="12" hidden="1">
      <c r="A75" s="25"/>
      <c r="B75" s="25"/>
      <c r="C75" s="25"/>
      <c r="D75" s="25"/>
      <c r="E75" s="7"/>
      <c r="F75" s="14"/>
      <c r="G75" s="15"/>
      <c r="H75" s="16"/>
    </row>
    <row r="76" spans="1:8" ht="12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5"/>
      <c r="B78" s="25"/>
      <c r="C78" s="25"/>
      <c r="D78" s="25"/>
      <c r="E78" s="7"/>
      <c r="F78" s="8"/>
      <c r="G78" s="9"/>
      <c r="H78" s="10"/>
    </row>
    <row r="79" spans="1:8" ht="12" hidden="1">
      <c r="A79" s="25"/>
      <c r="B79" s="25"/>
      <c r="C79" s="25"/>
      <c r="D79" s="25"/>
      <c r="E79" s="7"/>
      <c r="F79" s="11"/>
      <c r="G79" s="12"/>
      <c r="H79" s="13"/>
    </row>
    <row r="80" spans="1:8" ht="12" hidden="1">
      <c r="A80" s="25"/>
      <c r="B80" s="25"/>
      <c r="C80" s="25"/>
      <c r="D80" s="25"/>
      <c r="E80" s="7"/>
      <c r="F80" s="11"/>
      <c r="G80" s="12"/>
      <c r="H80" s="13"/>
    </row>
    <row r="81" spans="1:8" ht="12" hidden="1">
      <c r="A81" s="25"/>
      <c r="B81" s="25"/>
      <c r="C81" s="25"/>
      <c r="D81" s="25"/>
      <c r="E81" s="7"/>
      <c r="F81" s="14"/>
      <c r="G81" s="15"/>
      <c r="H81" s="16"/>
    </row>
    <row r="82" spans="1:8" ht="12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5"/>
      <c r="B84" s="25"/>
      <c r="C84" s="25"/>
      <c r="D84" s="25"/>
      <c r="E84" s="7"/>
      <c r="F84" s="8"/>
      <c r="G84" s="9"/>
      <c r="H84" s="10"/>
    </row>
    <row r="85" spans="1:8" ht="12" hidden="1">
      <c r="A85" s="25"/>
      <c r="B85" s="25"/>
      <c r="C85" s="25"/>
      <c r="D85" s="25"/>
      <c r="E85" s="7"/>
      <c r="F85" s="11"/>
      <c r="G85" s="12"/>
      <c r="H85" s="13"/>
    </row>
    <row r="86" spans="1:8" ht="12" hidden="1">
      <c r="A86" s="25"/>
      <c r="B86" s="25"/>
      <c r="C86" s="25"/>
      <c r="D86" s="25"/>
      <c r="E86" s="7"/>
      <c r="F86" s="11"/>
      <c r="G86" s="12"/>
      <c r="H86" s="13"/>
    </row>
    <row r="87" spans="1:8" ht="12" hidden="1">
      <c r="A87" s="25"/>
      <c r="B87" s="25"/>
      <c r="C87" s="25"/>
      <c r="D87" s="25"/>
      <c r="E87" s="7"/>
      <c r="F87" s="14"/>
      <c r="G87" s="15"/>
      <c r="H87" s="16"/>
    </row>
    <row r="88" spans="1:8" ht="12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5"/>
      <c r="B90" s="25"/>
      <c r="C90" s="25"/>
      <c r="D90" s="25"/>
      <c r="E90" s="7"/>
      <c r="F90" s="8"/>
      <c r="G90" s="9"/>
      <c r="H90" s="10"/>
    </row>
    <row r="91" spans="1:8" ht="12" hidden="1">
      <c r="A91" s="25"/>
      <c r="B91" s="25"/>
      <c r="C91" s="25"/>
      <c r="D91" s="25"/>
      <c r="E91" s="7"/>
      <c r="F91" s="11"/>
      <c r="G91" s="12"/>
      <c r="H91" s="13"/>
    </row>
    <row r="92" spans="1:8" ht="12" hidden="1">
      <c r="A92" s="25"/>
      <c r="B92" s="25"/>
      <c r="C92" s="25"/>
      <c r="D92" s="25"/>
      <c r="E92" s="7"/>
      <c r="F92" s="11"/>
      <c r="G92" s="12"/>
      <c r="H92" s="13"/>
    </row>
    <row r="93" spans="1:8" ht="12" hidden="1">
      <c r="A93" s="25"/>
      <c r="B93" s="25"/>
      <c r="C93" s="25"/>
      <c r="D93" s="25"/>
      <c r="E93" s="7"/>
      <c r="F93" s="14"/>
      <c r="G93" s="15"/>
      <c r="H93" s="16"/>
    </row>
    <row r="94" spans="1:8" ht="12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5"/>
      <c r="B96" s="25"/>
      <c r="C96" s="25"/>
      <c r="D96" s="25"/>
      <c r="E96" s="7"/>
      <c r="F96" s="8"/>
      <c r="G96" s="9"/>
      <c r="H96" s="10"/>
    </row>
    <row r="97" spans="1:8" ht="12" hidden="1">
      <c r="A97" s="25"/>
      <c r="B97" s="25"/>
      <c r="C97" s="25"/>
      <c r="D97" s="25"/>
      <c r="E97" s="7"/>
      <c r="F97" s="11"/>
      <c r="G97" s="12"/>
      <c r="H97" s="13"/>
    </row>
    <row r="98" spans="1:8" ht="12" hidden="1">
      <c r="A98" s="25"/>
      <c r="B98" s="25"/>
      <c r="C98" s="25"/>
      <c r="D98" s="25"/>
      <c r="E98" s="7"/>
      <c r="F98" s="11"/>
      <c r="G98" s="12"/>
      <c r="H98" s="13"/>
    </row>
    <row r="99" spans="1:8" ht="12" hidden="1">
      <c r="A99" s="25"/>
      <c r="B99" s="25"/>
      <c r="C99" s="25"/>
      <c r="D99" s="25"/>
      <c r="E99" s="7"/>
      <c r="F99" s="14"/>
      <c r="G99" s="15"/>
      <c r="H99" s="16"/>
    </row>
    <row r="100" spans="1:8" ht="12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7"/>
      <c r="F102" s="8"/>
      <c r="G102" s="9"/>
      <c r="H102" s="10"/>
    </row>
    <row r="103" spans="5:8" ht="12" hidden="1">
      <c r="E103" s="7"/>
      <c r="F103" s="11"/>
      <c r="G103" s="12"/>
      <c r="H103" s="13"/>
    </row>
    <row r="104" spans="5:8" ht="12" hidden="1">
      <c r="E104" s="7"/>
      <c r="F104" s="11"/>
      <c r="G104" s="12"/>
      <c r="H104" s="13"/>
    </row>
    <row r="105" spans="5:8" ht="12" hidden="1">
      <c r="E105" s="7"/>
      <c r="F105" s="14"/>
      <c r="G105" s="15"/>
      <c r="H105" s="16"/>
    </row>
    <row r="106" spans="5:8" ht="12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7"/>
      <c r="F108" s="8"/>
      <c r="G108" s="9"/>
      <c r="H108" s="10"/>
    </row>
    <row r="109" spans="5:8" ht="12" hidden="1">
      <c r="E109" s="7"/>
      <c r="F109" s="11"/>
      <c r="G109" s="12"/>
      <c r="H109" s="13"/>
    </row>
    <row r="110" spans="5:8" ht="12" hidden="1">
      <c r="E110" s="7"/>
      <c r="F110" s="11"/>
      <c r="G110" s="12"/>
      <c r="H110" s="13"/>
    </row>
    <row r="111" spans="5:8" ht="12" hidden="1">
      <c r="E111" s="7"/>
      <c r="F111" s="14"/>
      <c r="G111" s="15"/>
      <c r="H111" s="16"/>
    </row>
    <row r="112" spans="5:8" ht="12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7"/>
      <c r="F114" s="8"/>
      <c r="G114" s="9"/>
      <c r="H114" s="10"/>
    </row>
    <row r="115" spans="5:8" ht="12" hidden="1">
      <c r="E115" s="7"/>
      <c r="F115" s="11"/>
      <c r="G115" s="12"/>
      <c r="H115" s="13"/>
    </row>
    <row r="116" spans="5:8" ht="12" hidden="1">
      <c r="E116" s="7"/>
      <c r="F116" s="11"/>
      <c r="G116" s="12"/>
      <c r="H116" s="13"/>
    </row>
    <row r="117" spans="5:8" ht="12" hidden="1">
      <c r="E117" s="7"/>
      <c r="F117" s="14"/>
      <c r="G117" s="15"/>
      <c r="H117" s="16"/>
    </row>
    <row r="118" spans="5:8" ht="12.75">
      <c r="E118" s="19" t="s">
        <v>81</v>
      </c>
      <c r="F118" s="20">
        <f>SUM(F45)</f>
        <v>1297000</v>
      </c>
      <c r="G118" s="20">
        <f>SUM(G45)</f>
        <v>1362000</v>
      </c>
      <c r="H118" s="20">
        <f>SUM(H45)</f>
        <v>1430000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pane xSplit="5" ySplit="3" topLeftCell="F40" activePane="bottomRight" state="frozen"/>
      <selection pane="topLeft" activeCell="A1" sqref="A1"/>
      <selection pane="topRight" activeCell="F1" sqref="F1"/>
      <selection pane="bottomLeft" activeCell="A4" sqref="A4"/>
      <selection pane="bottomRight" activeCell="H49" sqref="H4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">
      <c r="A2" s="25"/>
      <c r="B2" s="25"/>
      <c r="C2" s="25"/>
      <c r="D2" s="25"/>
      <c r="E2" s="38"/>
      <c r="F2" s="38"/>
      <c r="G2" s="38"/>
      <c r="H2" s="38"/>
    </row>
    <row r="3" spans="1:8" ht="25.5">
      <c r="A3" s="25"/>
      <c r="B3" s="25"/>
      <c r="C3" s="25"/>
      <c r="D3" s="25"/>
      <c r="E3" s="26" t="s">
        <v>62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26420000</v>
      </c>
      <c r="G5" s="4">
        <v>28384000</v>
      </c>
      <c r="H5" s="4">
        <v>30184000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18962000</v>
      </c>
      <c r="G7" s="5">
        <f>SUM(G8:G19)</f>
        <v>13693000</v>
      </c>
      <c r="H7" s="5">
        <f>SUM(H8:H19)</f>
        <v>18862000</v>
      </c>
    </row>
    <row r="8" spans="1:8" ht="12.75">
      <c r="A8" s="25"/>
      <c r="B8" s="25"/>
      <c r="C8" s="25"/>
      <c r="D8" s="25"/>
      <c r="E8" s="30" t="s">
        <v>9</v>
      </c>
      <c r="F8" s="12">
        <v>18962000</v>
      </c>
      <c r="G8" s="12">
        <v>7693000</v>
      </c>
      <c r="H8" s="12">
        <v>7862000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>
        <v>1000000</v>
      </c>
      <c r="H11" s="12">
        <v>3000000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>
        <v>5000000</v>
      </c>
      <c r="H16" s="12">
        <v>8000000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4000000</v>
      </c>
      <c r="G20" s="4">
        <f>SUM(G21:G29)</f>
        <v>3300000</v>
      </c>
      <c r="H20" s="4">
        <f>SUM(H21:H29)</f>
        <v>3500000</v>
      </c>
    </row>
    <row r="21" spans="1:8" ht="12.75">
      <c r="A21" s="25"/>
      <c r="B21" s="25"/>
      <c r="C21" s="25"/>
      <c r="D21" s="25"/>
      <c r="E21" s="30" t="s">
        <v>22</v>
      </c>
      <c r="F21" s="21">
        <v>3000000</v>
      </c>
      <c r="G21" s="21">
        <v>3300000</v>
      </c>
      <c r="H21" s="21">
        <v>3500000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1000000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49382000</v>
      </c>
      <c r="G30" s="20">
        <f>+G5+G6+G7+G20</f>
        <v>45377000</v>
      </c>
      <c r="H30" s="20">
        <f>+H5+H6+H7+H20</f>
        <v>52546000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3242000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>
        <v>3242000</v>
      </c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1600000</v>
      </c>
      <c r="G39" s="4">
        <f>SUM(G40:G40)</f>
        <v>1500000</v>
      </c>
      <c r="H39" s="4">
        <f>SUM(H40:H40)</f>
        <v>1000000</v>
      </c>
    </row>
    <row r="40" spans="1:8" ht="12.75">
      <c r="A40" s="25"/>
      <c r="B40" s="25"/>
      <c r="C40" s="25"/>
      <c r="D40" s="25"/>
      <c r="E40" s="30" t="s">
        <v>23</v>
      </c>
      <c r="F40" s="21">
        <v>1600000</v>
      </c>
      <c r="G40" s="21">
        <v>1500000</v>
      </c>
      <c r="H40" s="21">
        <v>1000000</v>
      </c>
    </row>
    <row r="41" spans="1:8" ht="13.5">
      <c r="A41" s="25"/>
      <c r="B41" s="25"/>
      <c r="C41" s="25"/>
      <c r="D41" s="25"/>
      <c r="E41" s="33" t="s">
        <v>38</v>
      </c>
      <c r="F41" s="36">
        <f>+F32+F39</f>
        <v>1600000</v>
      </c>
      <c r="G41" s="36">
        <f>+G32+G39</f>
        <v>4742000</v>
      </c>
      <c r="H41" s="36">
        <f>+H32+H39</f>
        <v>1000000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50982000</v>
      </c>
      <c r="G42" s="36">
        <f>+G30+G41</f>
        <v>50119000</v>
      </c>
      <c r="H42" s="36">
        <f>+H30+H41</f>
        <v>53546000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78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79</v>
      </c>
      <c r="F45" s="5">
        <f>SUM(F47+F53+F59+F65+F71+F77+F83+F89+F95+F101+F107+F113)</f>
        <v>960000</v>
      </c>
      <c r="G45" s="5">
        <f>SUM(G47+G53+G59+G65+G71+G77+G83+G89+G95+G101+G107+G113)</f>
        <v>1008000</v>
      </c>
      <c r="H45" s="5">
        <f>SUM(H47+H53+H59+H65+H71+H77+H83+H89+H95+H101+H107+H113)</f>
        <v>1058000</v>
      </c>
    </row>
    <row r="46" spans="1:8" ht="12.75">
      <c r="A46" s="25"/>
      <c r="B46" s="25"/>
      <c r="C46" s="25"/>
      <c r="D46" s="25"/>
      <c r="E46" s="6" t="s">
        <v>80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82</v>
      </c>
      <c r="F47" s="4">
        <f>SUM(F48:F51)</f>
        <v>960000</v>
      </c>
      <c r="G47" s="4">
        <f>SUM(G48:G51)</f>
        <v>1008000</v>
      </c>
      <c r="H47" s="4">
        <f>SUM(H48:H51)</f>
        <v>1058000</v>
      </c>
    </row>
    <row r="48" spans="1:8" ht="12">
      <c r="A48" s="25"/>
      <c r="B48" s="25"/>
      <c r="C48" s="25"/>
      <c r="D48" s="25"/>
      <c r="E48" s="7" t="s">
        <v>83</v>
      </c>
      <c r="F48" s="8">
        <v>960000</v>
      </c>
      <c r="G48" s="9">
        <v>1008000</v>
      </c>
      <c r="H48" s="10">
        <v>1058000</v>
      </c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5"/>
      <c r="B54" s="25"/>
      <c r="C54" s="25"/>
      <c r="D54" s="25"/>
      <c r="E54" s="7"/>
      <c r="F54" s="8"/>
      <c r="G54" s="9"/>
      <c r="H54" s="10"/>
    </row>
    <row r="55" spans="1:8" ht="12" hidden="1">
      <c r="A55" s="25"/>
      <c r="B55" s="25"/>
      <c r="C55" s="25"/>
      <c r="D55" s="25"/>
      <c r="E55" s="7"/>
      <c r="F55" s="11"/>
      <c r="G55" s="12"/>
      <c r="H55" s="13"/>
    </row>
    <row r="56" spans="1:8" ht="12" hidden="1">
      <c r="A56" s="25"/>
      <c r="B56" s="25"/>
      <c r="C56" s="25"/>
      <c r="D56" s="25"/>
      <c r="E56" s="7"/>
      <c r="F56" s="11"/>
      <c r="G56" s="12"/>
      <c r="H56" s="13"/>
    </row>
    <row r="57" spans="1:8" ht="12" hidden="1">
      <c r="A57" s="25"/>
      <c r="B57" s="25"/>
      <c r="C57" s="25"/>
      <c r="D57" s="25"/>
      <c r="E57" s="7"/>
      <c r="F57" s="14"/>
      <c r="G57" s="15"/>
      <c r="H57" s="16"/>
    </row>
    <row r="58" spans="1:8" ht="12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5"/>
      <c r="B60" s="25"/>
      <c r="C60" s="25"/>
      <c r="D60" s="25"/>
      <c r="E60" s="7"/>
      <c r="F60" s="8"/>
      <c r="G60" s="9"/>
      <c r="H60" s="10"/>
    </row>
    <row r="61" spans="1:8" ht="12" hidden="1">
      <c r="A61" s="25"/>
      <c r="B61" s="25"/>
      <c r="C61" s="25"/>
      <c r="D61" s="25"/>
      <c r="E61" s="7"/>
      <c r="F61" s="11"/>
      <c r="G61" s="12"/>
      <c r="H61" s="13"/>
    </row>
    <row r="62" spans="1:8" ht="12" hidden="1">
      <c r="A62" s="25"/>
      <c r="B62" s="25"/>
      <c r="C62" s="25"/>
      <c r="D62" s="25"/>
      <c r="E62" s="7"/>
      <c r="F62" s="11"/>
      <c r="G62" s="12"/>
      <c r="H62" s="13"/>
    </row>
    <row r="63" spans="1:8" ht="12" hidden="1">
      <c r="A63" s="25"/>
      <c r="B63" s="25"/>
      <c r="C63" s="25"/>
      <c r="D63" s="25"/>
      <c r="E63" s="7"/>
      <c r="F63" s="14"/>
      <c r="G63" s="15"/>
      <c r="H63" s="16"/>
    </row>
    <row r="64" spans="1:8" ht="12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5"/>
      <c r="B66" s="25"/>
      <c r="C66" s="25"/>
      <c r="D66" s="25"/>
      <c r="E66" s="7"/>
      <c r="F66" s="8"/>
      <c r="G66" s="9"/>
      <c r="H66" s="10"/>
    </row>
    <row r="67" spans="1:8" ht="12" hidden="1">
      <c r="A67" s="25"/>
      <c r="B67" s="25"/>
      <c r="C67" s="25"/>
      <c r="D67" s="25"/>
      <c r="E67" s="7"/>
      <c r="F67" s="11"/>
      <c r="G67" s="12"/>
      <c r="H67" s="13"/>
    </row>
    <row r="68" spans="1:8" ht="12" hidden="1">
      <c r="A68" s="25"/>
      <c r="B68" s="25"/>
      <c r="C68" s="25"/>
      <c r="D68" s="25"/>
      <c r="E68" s="7"/>
      <c r="F68" s="11"/>
      <c r="G68" s="12"/>
      <c r="H68" s="13"/>
    </row>
    <row r="69" spans="1:8" ht="12" hidden="1">
      <c r="A69" s="25"/>
      <c r="B69" s="25"/>
      <c r="C69" s="25"/>
      <c r="D69" s="25"/>
      <c r="E69" s="7"/>
      <c r="F69" s="14"/>
      <c r="G69" s="15"/>
      <c r="H69" s="16"/>
    </row>
    <row r="70" spans="1:8" ht="12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5"/>
      <c r="B72" s="25"/>
      <c r="C72" s="25"/>
      <c r="D72" s="25"/>
      <c r="E72" s="7"/>
      <c r="F72" s="8"/>
      <c r="G72" s="9"/>
      <c r="H72" s="10"/>
    </row>
    <row r="73" spans="1:8" ht="12" hidden="1">
      <c r="A73" s="25"/>
      <c r="B73" s="25"/>
      <c r="C73" s="25"/>
      <c r="D73" s="25"/>
      <c r="E73" s="7"/>
      <c r="F73" s="11"/>
      <c r="G73" s="12"/>
      <c r="H73" s="13"/>
    </row>
    <row r="74" spans="1:8" ht="12" hidden="1">
      <c r="A74" s="25"/>
      <c r="B74" s="25"/>
      <c r="C74" s="25"/>
      <c r="D74" s="25"/>
      <c r="E74" s="7"/>
      <c r="F74" s="11"/>
      <c r="G74" s="12"/>
      <c r="H74" s="13"/>
    </row>
    <row r="75" spans="1:8" ht="12" hidden="1">
      <c r="A75" s="25"/>
      <c r="B75" s="25"/>
      <c r="C75" s="25"/>
      <c r="D75" s="25"/>
      <c r="E75" s="7"/>
      <c r="F75" s="14"/>
      <c r="G75" s="15"/>
      <c r="H75" s="16"/>
    </row>
    <row r="76" spans="1:8" ht="12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5"/>
      <c r="B78" s="25"/>
      <c r="C78" s="25"/>
      <c r="D78" s="25"/>
      <c r="E78" s="7"/>
      <c r="F78" s="8"/>
      <c r="G78" s="9"/>
      <c r="H78" s="10"/>
    </row>
    <row r="79" spans="1:8" ht="12" hidden="1">
      <c r="A79" s="25"/>
      <c r="B79" s="25"/>
      <c r="C79" s="25"/>
      <c r="D79" s="25"/>
      <c r="E79" s="7"/>
      <c r="F79" s="11"/>
      <c r="G79" s="12"/>
      <c r="H79" s="13"/>
    </row>
    <row r="80" spans="1:8" ht="12" hidden="1">
      <c r="A80" s="25"/>
      <c r="B80" s="25"/>
      <c r="C80" s="25"/>
      <c r="D80" s="25"/>
      <c r="E80" s="7"/>
      <c r="F80" s="11"/>
      <c r="G80" s="12"/>
      <c r="H80" s="13"/>
    </row>
    <row r="81" spans="1:8" ht="12" hidden="1">
      <c r="A81" s="25"/>
      <c r="B81" s="25"/>
      <c r="C81" s="25"/>
      <c r="D81" s="25"/>
      <c r="E81" s="7"/>
      <c r="F81" s="14"/>
      <c r="G81" s="15"/>
      <c r="H81" s="16"/>
    </row>
    <row r="82" spans="1:8" ht="12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5"/>
      <c r="B84" s="25"/>
      <c r="C84" s="25"/>
      <c r="D84" s="25"/>
      <c r="E84" s="7"/>
      <c r="F84" s="8"/>
      <c r="G84" s="9"/>
      <c r="H84" s="10"/>
    </row>
    <row r="85" spans="1:8" ht="12" hidden="1">
      <c r="A85" s="25"/>
      <c r="B85" s="25"/>
      <c r="C85" s="25"/>
      <c r="D85" s="25"/>
      <c r="E85" s="7"/>
      <c r="F85" s="11"/>
      <c r="G85" s="12"/>
      <c r="H85" s="13"/>
    </row>
    <row r="86" spans="1:8" ht="12" hidden="1">
      <c r="A86" s="25"/>
      <c r="B86" s="25"/>
      <c r="C86" s="25"/>
      <c r="D86" s="25"/>
      <c r="E86" s="7"/>
      <c r="F86" s="11"/>
      <c r="G86" s="12"/>
      <c r="H86" s="13"/>
    </row>
    <row r="87" spans="1:8" ht="12" hidden="1">
      <c r="A87" s="25"/>
      <c r="B87" s="25"/>
      <c r="C87" s="25"/>
      <c r="D87" s="25"/>
      <c r="E87" s="7"/>
      <c r="F87" s="14"/>
      <c r="G87" s="15"/>
      <c r="H87" s="16"/>
    </row>
    <row r="88" spans="1:8" ht="12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5"/>
      <c r="B90" s="25"/>
      <c r="C90" s="25"/>
      <c r="D90" s="25"/>
      <c r="E90" s="7"/>
      <c r="F90" s="8"/>
      <c r="G90" s="9"/>
      <c r="H90" s="10"/>
    </row>
    <row r="91" spans="1:8" ht="12" hidden="1">
      <c r="A91" s="25"/>
      <c r="B91" s="25"/>
      <c r="C91" s="25"/>
      <c r="D91" s="25"/>
      <c r="E91" s="7"/>
      <c r="F91" s="11"/>
      <c r="G91" s="12"/>
      <c r="H91" s="13"/>
    </row>
    <row r="92" spans="1:8" ht="12" hidden="1">
      <c r="A92" s="25"/>
      <c r="B92" s="25"/>
      <c r="C92" s="25"/>
      <c r="D92" s="25"/>
      <c r="E92" s="7"/>
      <c r="F92" s="11"/>
      <c r="G92" s="12"/>
      <c r="H92" s="13"/>
    </row>
    <row r="93" spans="1:8" ht="12" hidden="1">
      <c r="A93" s="25"/>
      <c r="B93" s="25"/>
      <c r="C93" s="25"/>
      <c r="D93" s="25"/>
      <c r="E93" s="7"/>
      <c r="F93" s="14"/>
      <c r="G93" s="15"/>
      <c r="H93" s="16"/>
    </row>
    <row r="94" spans="1:8" ht="12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5"/>
      <c r="B96" s="25"/>
      <c r="C96" s="25"/>
      <c r="D96" s="25"/>
      <c r="E96" s="7"/>
      <c r="F96" s="8"/>
      <c r="G96" s="9"/>
      <c r="H96" s="10"/>
    </row>
    <row r="97" spans="1:8" ht="12" hidden="1">
      <c r="A97" s="25"/>
      <c r="B97" s="25"/>
      <c r="C97" s="25"/>
      <c r="D97" s="25"/>
      <c r="E97" s="7"/>
      <c r="F97" s="11"/>
      <c r="G97" s="12"/>
      <c r="H97" s="13"/>
    </row>
    <row r="98" spans="1:8" ht="12" hidden="1">
      <c r="A98" s="25"/>
      <c r="B98" s="25"/>
      <c r="C98" s="25"/>
      <c r="D98" s="25"/>
      <c r="E98" s="7"/>
      <c r="F98" s="11"/>
      <c r="G98" s="12"/>
      <c r="H98" s="13"/>
    </row>
    <row r="99" spans="1:8" ht="12" hidden="1">
      <c r="A99" s="25"/>
      <c r="B99" s="25"/>
      <c r="C99" s="25"/>
      <c r="D99" s="25"/>
      <c r="E99" s="7"/>
      <c r="F99" s="14"/>
      <c r="G99" s="15"/>
      <c r="H99" s="16"/>
    </row>
    <row r="100" spans="1:8" ht="12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7"/>
      <c r="F102" s="8"/>
      <c r="G102" s="9"/>
      <c r="H102" s="10"/>
    </row>
    <row r="103" spans="5:8" ht="12" hidden="1">
      <c r="E103" s="7"/>
      <c r="F103" s="11"/>
      <c r="G103" s="12"/>
      <c r="H103" s="13"/>
    </row>
    <row r="104" spans="5:8" ht="12" hidden="1">
      <c r="E104" s="7"/>
      <c r="F104" s="11"/>
      <c r="G104" s="12"/>
      <c r="H104" s="13"/>
    </row>
    <row r="105" spans="5:8" ht="12" hidden="1">
      <c r="E105" s="7"/>
      <c r="F105" s="14"/>
      <c r="G105" s="15"/>
      <c r="H105" s="16"/>
    </row>
    <row r="106" spans="5:8" ht="12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7"/>
      <c r="F108" s="8"/>
      <c r="G108" s="9"/>
      <c r="H108" s="10"/>
    </row>
    <row r="109" spans="5:8" ht="12" hidden="1">
      <c r="E109" s="7"/>
      <c r="F109" s="11"/>
      <c r="G109" s="12"/>
      <c r="H109" s="13"/>
    </row>
    <row r="110" spans="5:8" ht="12" hidden="1">
      <c r="E110" s="7"/>
      <c r="F110" s="11"/>
      <c r="G110" s="12"/>
      <c r="H110" s="13"/>
    </row>
    <row r="111" spans="5:8" ht="12" hidden="1">
      <c r="E111" s="7"/>
      <c r="F111" s="14"/>
      <c r="G111" s="15"/>
      <c r="H111" s="16"/>
    </row>
    <row r="112" spans="5:8" ht="12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7"/>
      <c r="F114" s="8"/>
      <c r="G114" s="9"/>
      <c r="H114" s="10"/>
    </row>
    <row r="115" spans="5:8" ht="12" hidden="1">
      <c r="E115" s="7"/>
      <c r="F115" s="11"/>
      <c r="G115" s="12"/>
      <c r="H115" s="13"/>
    </row>
    <row r="116" spans="5:8" ht="12" hidden="1">
      <c r="E116" s="7"/>
      <c r="F116" s="11"/>
      <c r="G116" s="12"/>
      <c r="H116" s="13"/>
    </row>
    <row r="117" spans="5:8" ht="12" hidden="1">
      <c r="E117" s="7"/>
      <c r="F117" s="14"/>
      <c r="G117" s="15"/>
      <c r="H117" s="16"/>
    </row>
    <row r="118" spans="5:8" ht="12.75">
      <c r="E118" s="19" t="s">
        <v>81</v>
      </c>
      <c r="F118" s="20">
        <f>SUM(F45)</f>
        <v>960000</v>
      </c>
      <c r="G118" s="20">
        <f>SUM(G45)</f>
        <v>1008000</v>
      </c>
      <c r="H118" s="20">
        <f>SUM(H45)</f>
        <v>1058000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pane xSplit="5" ySplit="3" topLeftCell="F40" activePane="bottomRight" state="frozen"/>
      <selection pane="topLeft" activeCell="A1" sqref="A1"/>
      <selection pane="topRight" activeCell="F1" sqref="F1"/>
      <selection pane="bottomLeft" activeCell="A4" sqref="A4"/>
      <selection pane="bottomRight" activeCell="H49" sqref="H4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">
      <c r="A2" s="25"/>
      <c r="B2" s="25"/>
      <c r="C2" s="25"/>
      <c r="D2" s="25"/>
      <c r="E2" s="38"/>
      <c r="F2" s="38"/>
      <c r="G2" s="38"/>
      <c r="H2" s="38"/>
    </row>
    <row r="3" spans="1:8" ht="25.5">
      <c r="A3" s="25"/>
      <c r="B3" s="25"/>
      <c r="C3" s="25"/>
      <c r="D3" s="25"/>
      <c r="E3" s="26" t="s">
        <v>63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27102000</v>
      </c>
      <c r="G5" s="4">
        <v>29036000</v>
      </c>
      <c r="H5" s="4">
        <v>30801000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28417000</v>
      </c>
      <c r="G7" s="5">
        <f>SUM(G8:G19)</f>
        <v>29831000</v>
      </c>
      <c r="H7" s="5">
        <f>SUM(H8:H19)</f>
        <v>29134000</v>
      </c>
    </row>
    <row r="8" spans="1:8" ht="12.75">
      <c r="A8" s="25"/>
      <c r="B8" s="25"/>
      <c r="C8" s="25"/>
      <c r="D8" s="25"/>
      <c r="E8" s="30" t="s">
        <v>9</v>
      </c>
      <c r="F8" s="12">
        <v>20917000</v>
      </c>
      <c r="G8" s="12">
        <v>9831000</v>
      </c>
      <c r="H8" s="12">
        <v>10134000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7500000</v>
      </c>
      <c r="G11" s="12">
        <v>10000000</v>
      </c>
      <c r="H11" s="12">
        <v>7000000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>
        <v>10000000</v>
      </c>
      <c r="H16" s="12">
        <v>12000000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4000000</v>
      </c>
      <c r="G20" s="4">
        <f>SUM(G21:G29)</f>
        <v>3300000</v>
      </c>
      <c r="H20" s="4">
        <f>SUM(H21:H29)</f>
        <v>3400000</v>
      </c>
    </row>
    <row r="21" spans="1:8" ht="12.75">
      <c r="A21" s="25"/>
      <c r="B21" s="25"/>
      <c r="C21" s="25"/>
      <c r="D21" s="25"/>
      <c r="E21" s="30" t="s">
        <v>22</v>
      </c>
      <c r="F21" s="21">
        <v>3000000</v>
      </c>
      <c r="G21" s="21">
        <v>3300000</v>
      </c>
      <c r="H21" s="21">
        <v>3400000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1000000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59519000</v>
      </c>
      <c r="G30" s="20">
        <f>+G5+G6+G7+G20</f>
        <v>62167000</v>
      </c>
      <c r="H30" s="20">
        <f>+H5+H6+H7+H20</f>
        <v>63335000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0</v>
      </c>
      <c r="G41" s="36">
        <f>+G32+G39</f>
        <v>0</v>
      </c>
      <c r="H41" s="36">
        <f>+H32+H39</f>
        <v>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59519000</v>
      </c>
      <c r="G42" s="36">
        <f>+G30+G41</f>
        <v>62167000</v>
      </c>
      <c r="H42" s="36">
        <f>+H30+H41</f>
        <v>63335000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78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79</v>
      </c>
      <c r="F45" s="5">
        <f>SUM(F47+F53+F59+F65+F71+F77+F83+F89+F95+F101+F107+F113)</f>
        <v>600000</v>
      </c>
      <c r="G45" s="5">
        <f>SUM(G47+G53+G59+G65+G71+G77+G83+G89+G95+G101+G107+G113)</f>
        <v>630000</v>
      </c>
      <c r="H45" s="5">
        <f>SUM(H47+H53+H59+H65+H71+H77+H83+H89+H95+H101+H107+H113)</f>
        <v>662000</v>
      </c>
    </row>
    <row r="46" spans="1:8" ht="12.75">
      <c r="A46" s="25"/>
      <c r="B46" s="25"/>
      <c r="C46" s="25"/>
      <c r="D46" s="25"/>
      <c r="E46" s="6" t="s">
        <v>80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82</v>
      </c>
      <c r="F47" s="4">
        <f>SUM(F48:F51)</f>
        <v>600000</v>
      </c>
      <c r="G47" s="4">
        <f>SUM(G48:G51)</f>
        <v>630000</v>
      </c>
      <c r="H47" s="4">
        <f>SUM(H48:H51)</f>
        <v>662000</v>
      </c>
    </row>
    <row r="48" spans="1:8" ht="12">
      <c r="A48" s="25"/>
      <c r="B48" s="25"/>
      <c r="C48" s="25"/>
      <c r="D48" s="25"/>
      <c r="E48" s="7" t="s">
        <v>83</v>
      </c>
      <c r="F48" s="8">
        <v>600000</v>
      </c>
      <c r="G48" s="9">
        <v>630000</v>
      </c>
      <c r="H48" s="10">
        <v>662000</v>
      </c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5"/>
      <c r="B54" s="25"/>
      <c r="C54" s="25"/>
      <c r="D54" s="25"/>
      <c r="E54" s="7"/>
      <c r="F54" s="8"/>
      <c r="G54" s="9"/>
      <c r="H54" s="10"/>
    </row>
    <row r="55" spans="1:8" ht="12" hidden="1">
      <c r="A55" s="25"/>
      <c r="B55" s="25"/>
      <c r="C55" s="25"/>
      <c r="D55" s="25"/>
      <c r="E55" s="7"/>
      <c r="F55" s="11"/>
      <c r="G55" s="12"/>
      <c r="H55" s="13"/>
    </row>
    <row r="56" spans="1:8" ht="12" hidden="1">
      <c r="A56" s="25"/>
      <c r="B56" s="25"/>
      <c r="C56" s="25"/>
      <c r="D56" s="25"/>
      <c r="E56" s="7"/>
      <c r="F56" s="11"/>
      <c r="G56" s="12"/>
      <c r="H56" s="13"/>
    </row>
    <row r="57" spans="1:8" ht="12" hidden="1">
      <c r="A57" s="25"/>
      <c r="B57" s="25"/>
      <c r="C57" s="25"/>
      <c r="D57" s="25"/>
      <c r="E57" s="7"/>
      <c r="F57" s="14"/>
      <c r="G57" s="15"/>
      <c r="H57" s="16"/>
    </row>
    <row r="58" spans="1:8" ht="12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5"/>
      <c r="B60" s="25"/>
      <c r="C60" s="25"/>
      <c r="D60" s="25"/>
      <c r="E60" s="7"/>
      <c r="F60" s="8"/>
      <c r="G60" s="9"/>
      <c r="H60" s="10"/>
    </row>
    <row r="61" spans="1:8" ht="12" hidden="1">
      <c r="A61" s="25"/>
      <c r="B61" s="25"/>
      <c r="C61" s="25"/>
      <c r="D61" s="25"/>
      <c r="E61" s="7"/>
      <c r="F61" s="11"/>
      <c r="G61" s="12"/>
      <c r="H61" s="13"/>
    </row>
    <row r="62" spans="1:8" ht="12" hidden="1">
      <c r="A62" s="25"/>
      <c r="B62" s="25"/>
      <c r="C62" s="25"/>
      <c r="D62" s="25"/>
      <c r="E62" s="7"/>
      <c r="F62" s="11"/>
      <c r="G62" s="12"/>
      <c r="H62" s="13"/>
    </row>
    <row r="63" spans="1:8" ht="12" hidden="1">
      <c r="A63" s="25"/>
      <c r="B63" s="25"/>
      <c r="C63" s="25"/>
      <c r="D63" s="25"/>
      <c r="E63" s="7"/>
      <c r="F63" s="14"/>
      <c r="G63" s="15"/>
      <c r="H63" s="16"/>
    </row>
    <row r="64" spans="1:8" ht="12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5"/>
      <c r="B66" s="25"/>
      <c r="C66" s="25"/>
      <c r="D66" s="25"/>
      <c r="E66" s="7"/>
      <c r="F66" s="8"/>
      <c r="G66" s="9"/>
      <c r="H66" s="10"/>
    </row>
    <row r="67" spans="1:8" ht="12" hidden="1">
      <c r="A67" s="25"/>
      <c r="B67" s="25"/>
      <c r="C67" s="25"/>
      <c r="D67" s="25"/>
      <c r="E67" s="7"/>
      <c r="F67" s="11"/>
      <c r="G67" s="12"/>
      <c r="H67" s="13"/>
    </row>
    <row r="68" spans="1:8" ht="12" hidden="1">
      <c r="A68" s="25"/>
      <c r="B68" s="25"/>
      <c r="C68" s="25"/>
      <c r="D68" s="25"/>
      <c r="E68" s="7"/>
      <c r="F68" s="11"/>
      <c r="G68" s="12"/>
      <c r="H68" s="13"/>
    </row>
    <row r="69" spans="1:8" ht="12" hidden="1">
      <c r="A69" s="25"/>
      <c r="B69" s="25"/>
      <c r="C69" s="25"/>
      <c r="D69" s="25"/>
      <c r="E69" s="7"/>
      <c r="F69" s="14"/>
      <c r="G69" s="15"/>
      <c r="H69" s="16"/>
    </row>
    <row r="70" spans="1:8" ht="12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5"/>
      <c r="B72" s="25"/>
      <c r="C72" s="25"/>
      <c r="D72" s="25"/>
      <c r="E72" s="7"/>
      <c r="F72" s="8"/>
      <c r="G72" s="9"/>
      <c r="H72" s="10"/>
    </row>
    <row r="73" spans="1:8" ht="12" hidden="1">
      <c r="A73" s="25"/>
      <c r="B73" s="25"/>
      <c r="C73" s="25"/>
      <c r="D73" s="25"/>
      <c r="E73" s="7"/>
      <c r="F73" s="11"/>
      <c r="G73" s="12"/>
      <c r="H73" s="13"/>
    </row>
    <row r="74" spans="1:8" ht="12" hidden="1">
      <c r="A74" s="25"/>
      <c r="B74" s="25"/>
      <c r="C74" s="25"/>
      <c r="D74" s="25"/>
      <c r="E74" s="7"/>
      <c r="F74" s="11"/>
      <c r="G74" s="12"/>
      <c r="H74" s="13"/>
    </row>
    <row r="75" spans="1:8" ht="12" hidden="1">
      <c r="A75" s="25"/>
      <c r="B75" s="25"/>
      <c r="C75" s="25"/>
      <c r="D75" s="25"/>
      <c r="E75" s="7"/>
      <c r="F75" s="14"/>
      <c r="G75" s="15"/>
      <c r="H75" s="16"/>
    </row>
    <row r="76" spans="1:8" ht="12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5"/>
      <c r="B78" s="25"/>
      <c r="C78" s="25"/>
      <c r="D78" s="25"/>
      <c r="E78" s="7"/>
      <c r="F78" s="8"/>
      <c r="G78" s="9"/>
      <c r="H78" s="10"/>
    </row>
    <row r="79" spans="1:8" ht="12" hidden="1">
      <c r="A79" s="25"/>
      <c r="B79" s="25"/>
      <c r="C79" s="25"/>
      <c r="D79" s="25"/>
      <c r="E79" s="7"/>
      <c r="F79" s="11"/>
      <c r="G79" s="12"/>
      <c r="H79" s="13"/>
    </row>
    <row r="80" spans="1:8" ht="12" hidden="1">
      <c r="A80" s="25"/>
      <c r="B80" s="25"/>
      <c r="C80" s="25"/>
      <c r="D80" s="25"/>
      <c r="E80" s="7"/>
      <c r="F80" s="11"/>
      <c r="G80" s="12"/>
      <c r="H80" s="13"/>
    </row>
    <row r="81" spans="1:8" ht="12" hidden="1">
      <c r="A81" s="25"/>
      <c r="B81" s="25"/>
      <c r="C81" s="25"/>
      <c r="D81" s="25"/>
      <c r="E81" s="7"/>
      <c r="F81" s="14"/>
      <c r="G81" s="15"/>
      <c r="H81" s="16"/>
    </row>
    <row r="82" spans="1:8" ht="12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5"/>
      <c r="B84" s="25"/>
      <c r="C84" s="25"/>
      <c r="D84" s="25"/>
      <c r="E84" s="7"/>
      <c r="F84" s="8"/>
      <c r="G84" s="9"/>
      <c r="H84" s="10"/>
    </row>
    <row r="85" spans="1:8" ht="12" hidden="1">
      <c r="A85" s="25"/>
      <c r="B85" s="25"/>
      <c r="C85" s="25"/>
      <c r="D85" s="25"/>
      <c r="E85" s="7"/>
      <c r="F85" s="11"/>
      <c r="G85" s="12"/>
      <c r="H85" s="13"/>
    </row>
    <row r="86" spans="1:8" ht="12" hidden="1">
      <c r="A86" s="25"/>
      <c r="B86" s="25"/>
      <c r="C86" s="25"/>
      <c r="D86" s="25"/>
      <c r="E86" s="7"/>
      <c r="F86" s="11"/>
      <c r="G86" s="12"/>
      <c r="H86" s="13"/>
    </row>
    <row r="87" spans="1:8" ht="12" hidden="1">
      <c r="A87" s="25"/>
      <c r="B87" s="25"/>
      <c r="C87" s="25"/>
      <c r="D87" s="25"/>
      <c r="E87" s="7"/>
      <c r="F87" s="14"/>
      <c r="G87" s="15"/>
      <c r="H87" s="16"/>
    </row>
    <row r="88" spans="1:8" ht="12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5"/>
      <c r="B90" s="25"/>
      <c r="C90" s="25"/>
      <c r="D90" s="25"/>
      <c r="E90" s="7"/>
      <c r="F90" s="8"/>
      <c r="G90" s="9"/>
      <c r="H90" s="10"/>
    </row>
    <row r="91" spans="1:8" ht="12" hidden="1">
      <c r="A91" s="25"/>
      <c r="B91" s="25"/>
      <c r="C91" s="25"/>
      <c r="D91" s="25"/>
      <c r="E91" s="7"/>
      <c r="F91" s="11"/>
      <c r="G91" s="12"/>
      <c r="H91" s="13"/>
    </row>
    <row r="92" spans="1:8" ht="12" hidden="1">
      <c r="A92" s="25"/>
      <c r="B92" s="25"/>
      <c r="C92" s="25"/>
      <c r="D92" s="25"/>
      <c r="E92" s="7"/>
      <c r="F92" s="11"/>
      <c r="G92" s="12"/>
      <c r="H92" s="13"/>
    </row>
    <row r="93" spans="1:8" ht="12" hidden="1">
      <c r="A93" s="25"/>
      <c r="B93" s="25"/>
      <c r="C93" s="25"/>
      <c r="D93" s="25"/>
      <c r="E93" s="7"/>
      <c r="F93" s="14"/>
      <c r="G93" s="15"/>
      <c r="H93" s="16"/>
    </row>
    <row r="94" spans="1:8" ht="12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5"/>
      <c r="B96" s="25"/>
      <c r="C96" s="25"/>
      <c r="D96" s="25"/>
      <c r="E96" s="7"/>
      <c r="F96" s="8"/>
      <c r="G96" s="9"/>
      <c r="H96" s="10"/>
    </row>
    <row r="97" spans="1:8" ht="12" hidden="1">
      <c r="A97" s="25"/>
      <c r="B97" s="25"/>
      <c r="C97" s="25"/>
      <c r="D97" s="25"/>
      <c r="E97" s="7"/>
      <c r="F97" s="11"/>
      <c r="G97" s="12"/>
      <c r="H97" s="13"/>
    </row>
    <row r="98" spans="1:8" ht="12" hidden="1">
      <c r="A98" s="25"/>
      <c r="B98" s="25"/>
      <c r="C98" s="25"/>
      <c r="D98" s="25"/>
      <c r="E98" s="7"/>
      <c r="F98" s="11"/>
      <c r="G98" s="12"/>
      <c r="H98" s="13"/>
    </row>
    <row r="99" spans="1:8" ht="12" hidden="1">
      <c r="A99" s="25"/>
      <c r="B99" s="25"/>
      <c r="C99" s="25"/>
      <c r="D99" s="25"/>
      <c r="E99" s="7"/>
      <c r="F99" s="14"/>
      <c r="G99" s="15"/>
      <c r="H99" s="16"/>
    </row>
    <row r="100" spans="1:8" ht="12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7"/>
      <c r="F102" s="8"/>
      <c r="G102" s="9"/>
      <c r="H102" s="10"/>
    </row>
    <row r="103" spans="5:8" ht="12" hidden="1">
      <c r="E103" s="7"/>
      <c r="F103" s="11"/>
      <c r="G103" s="12"/>
      <c r="H103" s="13"/>
    </row>
    <row r="104" spans="5:8" ht="12" hidden="1">
      <c r="E104" s="7"/>
      <c r="F104" s="11"/>
      <c r="G104" s="12"/>
      <c r="H104" s="13"/>
    </row>
    <row r="105" spans="5:8" ht="12" hidden="1">
      <c r="E105" s="7"/>
      <c r="F105" s="14"/>
      <c r="G105" s="15"/>
      <c r="H105" s="16"/>
    </row>
    <row r="106" spans="5:8" ht="12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7"/>
      <c r="F108" s="8"/>
      <c r="G108" s="9"/>
      <c r="H108" s="10"/>
    </row>
    <row r="109" spans="5:8" ht="12" hidden="1">
      <c r="E109" s="7"/>
      <c r="F109" s="11"/>
      <c r="G109" s="12"/>
      <c r="H109" s="13"/>
    </row>
    <row r="110" spans="5:8" ht="12" hidden="1">
      <c r="E110" s="7"/>
      <c r="F110" s="11"/>
      <c r="G110" s="12"/>
      <c r="H110" s="13"/>
    </row>
    <row r="111" spans="5:8" ht="12" hidden="1">
      <c r="E111" s="7"/>
      <c r="F111" s="14"/>
      <c r="G111" s="15"/>
      <c r="H111" s="16"/>
    </row>
    <row r="112" spans="5:8" ht="12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7"/>
      <c r="F114" s="8"/>
      <c r="G114" s="9"/>
      <c r="H114" s="10"/>
    </row>
    <row r="115" spans="5:8" ht="12" hidden="1">
      <c r="E115" s="7"/>
      <c r="F115" s="11"/>
      <c r="G115" s="12"/>
      <c r="H115" s="13"/>
    </row>
    <row r="116" spans="5:8" ht="12" hidden="1">
      <c r="E116" s="7"/>
      <c r="F116" s="11"/>
      <c r="G116" s="12"/>
      <c r="H116" s="13"/>
    </row>
    <row r="117" spans="5:8" ht="12" hidden="1">
      <c r="E117" s="7"/>
      <c r="F117" s="14"/>
      <c r="G117" s="15"/>
      <c r="H117" s="16"/>
    </row>
    <row r="118" spans="5:8" ht="12.75">
      <c r="E118" s="19" t="s">
        <v>81</v>
      </c>
      <c r="F118" s="20">
        <f>SUM(F45)</f>
        <v>600000</v>
      </c>
      <c r="G118" s="20">
        <f>SUM(G45)</f>
        <v>630000</v>
      </c>
      <c r="H118" s="20">
        <f>SUM(H45)</f>
        <v>662000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pane xSplit="5" ySplit="3" topLeftCell="F40" activePane="bottomRight" state="frozen"/>
      <selection pane="topLeft" activeCell="A1" sqref="A1"/>
      <selection pane="topRight" activeCell="F1" sqref="F1"/>
      <selection pane="bottomLeft" activeCell="A4" sqref="A4"/>
      <selection pane="bottomRight" activeCell="H49" sqref="H4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">
      <c r="A2" s="25"/>
      <c r="B2" s="25"/>
      <c r="C2" s="25"/>
      <c r="D2" s="25"/>
      <c r="E2" s="38"/>
      <c r="F2" s="38"/>
      <c r="G2" s="38"/>
      <c r="H2" s="38"/>
    </row>
    <row r="3" spans="1:8" ht="25.5">
      <c r="A3" s="25"/>
      <c r="B3" s="25"/>
      <c r="C3" s="25"/>
      <c r="D3" s="25"/>
      <c r="E3" s="26" t="s">
        <v>64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35417000</v>
      </c>
      <c r="G5" s="4">
        <v>38227000</v>
      </c>
      <c r="H5" s="4">
        <v>40867000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31594000</v>
      </c>
      <c r="G7" s="5">
        <f>SUM(G8:G19)</f>
        <v>27244000</v>
      </c>
      <c r="H7" s="5">
        <f>SUM(H8:H19)</f>
        <v>17573000</v>
      </c>
    </row>
    <row r="8" spans="1:8" ht="12.75">
      <c r="A8" s="25"/>
      <c r="B8" s="25"/>
      <c r="C8" s="25"/>
      <c r="D8" s="25"/>
      <c r="E8" s="30" t="s">
        <v>9</v>
      </c>
      <c r="F8" s="12">
        <v>9794000</v>
      </c>
      <c r="G8" s="12">
        <v>10244000</v>
      </c>
      <c r="H8" s="12">
        <v>10573000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5200000</v>
      </c>
      <c r="G11" s="12">
        <v>7000000</v>
      </c>
      <c r="H11" s="12">
        <v>7000000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16600000</v>
      </c>
      <c r="G16" s="12">
        <v>10000000</v>
      </c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4000000</v>
      </c>
      <c r="G20" s="4">
        <f>SUM(G21:G29)</f>
        <v>3300000</v>
      </c>
      <c r="H20" s="4">
        <f>SUM(H21:H29)</f>
        <v>3400000</v>
      </c>
    </row>
    <row r="21" spans="1:8" ht="12.75">
      <c r="A21" s="25"/>
      <c r="B21" s="25"/>
      <c r="C21" s="25"/>
      <c r="D21" s="25"/>
      <c r="E21" s="30" t="s">
        <v>22</v>
      </c>
      <c r="F21" s="21">
        <v>3000000</v>
      </c>
      <c r="G21" s="21">
        <v>3300000</v>
      </c>
      <c r="H21" s="21">
        <v>3400000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1000000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71011000</v>
      </c>
      <c r="G30" s="20">
        <f>+G5+G6+G7+G20</f>
        <v>68771000</v>
      </c>
      <c r="H30" s="20">
        <f>+H5+H6+H7+H20</f>
        <v>61840000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2875000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2875000</v>
      </c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2875000</v>
      </c>
      <c r="G41" s="36">
        <f>+G32+G39</f>
        <v>0</v>
      </c>
      <c r="H41" s="36">
        <f>+H32+H39</f>
        <v>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73886000</v>
      </c>
      <c r="G42" s="36">
        <f>+G30+G41</f>
        <v>68771000</v>
      </c>
      <c r="H42" s="36">
        <f>+H30+H41</f>
        <v>61840000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78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79</v>
      </c>
      <c r="F45" s="5">
        <f>SUM(F47+F53+F59+F65+F71+F77+F83+F89+F95+F101+F107+F113)</f>
        <v>1140000</v>
      </c>
      <c r="G45" s="5">
        <f>SUM(G47+G53+G59+G65+G71+G77+G83+G89+G95+G101+G107+G113)</f>
        <v>1197000</v>
      </c>
      <c r="H45" s="5">
        <f>SUM(H47+H53+H59+H65+H71+H77+H83+H89+H95+H101+H107+H113)</f>
        <v>1257000</v>
      </c>
    </row>
    <row r="46" spans="1:8" ht="12.75">
      <c r="A46" s="25"/>
      <c r="B46" s="25"/>
      <c r="C46" s="25"/>
      <c r="D46" s="25"/>
      <c r="E46" s="6" t="s">
        <v>80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82</v>
      </c>
      <c r="F47" s="4">
        <f>SUM(F48:F51)</f>
        <v>1140000</v>
      </c>
      <c r="G47" s="4">
        <f>SUM(G48:G51)</f>
        <v>1197000</v>
      </c>
      <c r="H47" s="4">
        <f>SUM(H48:H51)</f>
        <v>1257000</v>
      </c>
    </row>
    <row r="48" spans="1:8" ht="12">
      <c r="A48" s="25"/>
      <c r="B48" s="25"/>
      <c r="C48" s="25"/>
      <c r="D48" s="25"/>
      <c r="E48" s="7" t="s">
        <v>83</v>
      </c>
      <c r="F48" s="8">
        <v>1140000</v>
      </c>
      <c r="G48" s="9">
        <v>1197000</v>
      </c>
      <c r="H48" s="10">
        <v>1257000</v>
      </c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5"/>
      <c r="B54" s="25"/>
      <c r="C54" s="25"/>
      <c r="D54" s="25"/>
      <c r="E54" s="7"/>
      <c r="F54" s="8"/>
      <c r="G54" s="9"/>
      <c r="H54" s="10"/>
    </row>
    <row r="55" spans="1:8" ht="12" hidden="1">
      <c r="A55" s="25"/>
      <c r="B55" s="25"/>
      <c r="C55" s="25"/>
      <c r="D55" s="25"/>
      <c r="E55" s="7"/>
      <c r="F55" s="11"/>
      <c r="G55" s="12"/>
      <c r="H55" s="13"/>
    </row>
    <row r="56" spans="1:8" ht="12" hidden="1">
      <c r="A56" s="25"/>
      <c r="B56" s="25"/>
      <c r="C56" s="25"/>
      <c r="D56" s="25"/>
      <c r="E56" s="7"/>
      <c r="F56" s="11"/>
      <c r="G56" s="12"/>
      <c r="H56" s="13"/>
    </row>
    <row r="57" spans="1:8" ht="12" hidden="1">
      <c r="A57" s="25"/>
      <c r="B57" s="25"/>
      <c r="C57" s="25"/>
      <c r="D57" s="25"/>
      <c r="E57" s="7"/>
      <c r="F57" s="14"/>
      <c r="G57" s="15"/>
      <c r="H57" s="16"/>
    </row>
    <row r="58" spans="1:8" ht="12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5"/>
      <c r="B60" s="25"/>
      <c r="C60" s="25"/>
      <c r="D60" s="25"/>
      <c r="E60" s="7"/>
      <c r="F60" s="8"/>
      <c r="G60" s="9"/>
      <c r="H60" s="10"/>
    </row>
    <row r="61" spans="1:8" ht="12" hidden="1">
      <c r="A61" s="25"/>
      <c r="B61" s="25"/>
      <c r="C61" s="25"/>
      <c r="D61" s="25"/>
      <c r="E61" s="7"/>
      <c r="F61" s="11"/>
      <c r="G61" s="12"/>
      <c r="H61" s="13"/>
    </row>
    <row r="62" spans="1:8" ht="12" hidden="1">
      <c r="A62" s="25"/>
      <c r="B62" s="25"/>
      <c r="C62" s="25"/>
      <c r="D62" s="25"/>
      <c r="E62" s="7"/>
      <c r="F62" s="11"/>
      <c r="G62" s="12"/>
      <c r="H62" s="13"/>
    </row>
    <row r="63" spans="1:8" ht="12" hidden="1">
      <c r="A63" s="25"/>
      <c r="B63" s="25"/>
      <c r="C63" s="25"/>
      <c r="D63" s="25"/>
      <c r="E63" s="7"/>
      <c r="F63" s="14"/>
      <c r="G63" s="15"/>
      <c r="H63" s="16"/>
    </row>
    <row r="64" spans="1:8" ht="12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5"/>
      <c r="B66" s="25"/>
      <c r="C66" s="25"/>
      <c r="D66" s="25"/>
      <c r="E66" s="7"/>
      <c r="F66" s="8"/>
      <c r="G66" s="9"/>
      <c r="H66" s="10"/>
    </row>
    <row r="67" spans="1:8" ht="12" hidden="1">
      <c r="A67" s="25"/>
      <c r="B67" s="25"/>
      <c r="C67" s="25"/>
      <c r="D67" s="25"/>
      <c r="E67" s="7"/>
      <c r="F67" s="11"/>
      <c r="G67" s="12"/>
      <c r="H67" s="13"/>
    </row>
    <row r="68" spans="1:8" ht="12" hidden="1">
      <c r="A68" s="25"/>
      <c r="B68" s="25"/>
      <c r="C68" s="25"/>
      <c r="D68" s="25"/>
      <c r="E68" s="7"/>
      <c r="F68" s="11"/>
      <c r="G68" s="12"/>
      <c r="H68" s="13"/>
    </row>
    <row r="69" spans="1:8" ht="12" hidden="1">
      <c r="A69" s="25"/>
      <c r="B69" s="25"/>
      <c r="C69" s="25"/>
      <c r="D69" s="25"/>
      <c r="E69" s="7"/>
      <c r="F69" s="14"/>
      <c r="G69" s="15"/>
      <c r="H69" s="16"/>
    </row>
    <row r="70" spans="1:8" ht="12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5"/>
      <c r="B72" s="25"/>
      <c r="C72" s="25"/>
      <c r="D72" s="25"/>
      <c r="E72" s="7"/>
      <c r="F72" s="8"/>
      <c r="G72" s="9"/>
      <c r="H72" s="10"/>
    </row>
    <row r="73" spans="1:8" ht="12" hidden="1">
      <c r="A73" s="25"/>
      <c r="B73" s="25"/>
      <c r="C73" s="25"/>
      <c r="D73" s="25"/>
      <c r="E73" s="7"/>
      <c r="F73" s="11"/>
      <c r="G73" s="12"/>
      <c r="H73" s="13"/>
    </row>
    <row r="74" spans="1:8" ht="12" hidden="1">
      <c r="A74" s="25"/>
      <c r="B74" s="25"/>
      <c r="C74" s="25"/>
      <c r="D74" s="25"/>
      <c r="E74" s="7"/>
      <c r="F74" s="11"/>
      <c r="G74" s="12"/>
      <c r="H74" s="13"/>
    </row>
    <row r="75" spans="1:8" ht="12" hidden="1">
      <c r="A75" s="25"/>
      <c r="B75" s="25"/>
      <c r="C75" s="25"/>
      <c r="D75" s="25"/>
      <c r="E75" s="7"/>
      <c r="F75" s="14"/>
      <c r="G75" s="15"/>
      <c r="H75" s="16"/>
    </row>
    <row r="76" spans="1:8" ht="12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5"/>
      <c r="B78" s="25"/>
      <c r="C78" s="25"/>
      <c r="D78" s="25"/>
      <c r="E78" s="7"/>
      <c r="F78" s="8"/>
      <c r="G78" s="9"/>
      <c r="H78" s="10"/>
    </row>
    <row r="79" spans="1:8" ht="12" hidden="1">
      <c r="A79" s="25"/>
      <c r="B79" s="25"/>
      <c r="C79" s="25"/>
      <c r="D79" s="25"/>
      <c r="E79" s="7"/>
      <c r="F79" s="11"/>
      <c r="G79" s="12"/>
      <c r="H79" s="13"/>
    </row>
    <row r="80" spans="1:8" ht="12" hidden="1">
      <c r="A80" s="25"/>
      <c r="B80" s="25"/>
      <c r="C80" s="25"/>
      <c r="D80" s="25"/>
      <c r="E80" s="7"/>
      <c r="F80" s="11"/>
      <c r="G80" s="12"/>
      <c r="H80" s="13"/>
    </row>
    <row r="81" spans="1:8" ht="12" hidden="1">
      <c r="A81" s="25"/>
      <c r="B81" s="25"/>
      <c r="C81" s="25"/>
      <c r="D81" s="25"/>
      <c r="E81" s="7"/>
      <c r="F81" s="14"/>
      <c r="G81" s="15"/>
      <c r="H81" s="16"/>
    </row>
    <row r="82" spans="1:8" ht="12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5"/>
      <c r="B84" s="25"/>
      <c r="C84" s="25"/>
      <c r="D84" s="25"/>
      <c r="E84" s="7"/>
      <c r="F84" s="8"/>
      <c r="G84" s="9"/>
      <c r="H84" s="10"/>
    </row>
    <row r="85" spans="1:8" ht="12" hidden="1">
      <c r="A85" s="25"/>
      <c r="B85" s="25"/>
      <c r="C85" s="25"/>
      <c r="D85" s="25"/>
      <c r="E85" s="7"/>
      <c r="F85" s="11"/>
      <c r="G85" s="12"/>
      <c r="H85" s="13"/>
    </row>
    <row r="86" spans="1:8" ht="12" hidden="1">
      <c r="A86" s="25"/>
      <c r="B86" s="25"/>
      <c r="C86" s="25"/>
      <c r="D86" s="25"/>
      <c r="E86" s="7"/>
      <c r="F86" s="11"/>
      <c r="G86" s="12"/>
      <c r="H86" s="13"/>
    </row>
    <row r="87" spans="1:8" ht="12" hidden="1">
      <c r="A87" s="25"/>
      <c r="B87" s="25"/>
      <c r="C87" s="25"/>
      <c r="D87" s="25"/>
      <c r="E87" s="7"/>
      <c r="F87" s="14"/>
      <c r="G87" s="15"/>
      <c r="H87" s="16"/>
    </row>
    <row r="88" spans="1:8" ht="12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5"/>
      <c r="B90" s="25"/>
      <c r="C90" s="25"/>
      <c r="D90" s="25"/>
      <c r="E90" s="7"/>
      <c r="F90" s="8"/>
      <c r="G90" s="9"/>
      <c r="H90" s="10"/>
    </row>
    <row r="91" spans="1:8" ht="12" hidden="1">
      <c r="A91" s="25"/>
      <c r="B91" s="25"/>
      <c r="C91" s="25"/>
      <c r="D91" s="25"/>
      <c r="E91" s="7"/>
      <c r="F91" s="11"/>
      <c r="G91" s="12"/>
      <c r="H91" s="13"/>
    </row>
    <row r="92" spans="1:8" ht="12" hidden="1">
      <c r="A92" s="25"/>
      <c r="B92" s="25"/>
      <c r="C92" s="25"/>
      <c r="D92" s="25"/>
      <c r="E92" s="7"/>
      <c r="F92" s="11"/>
      <c r="G92" s="12"/>
      <c r="H92" s="13"/>
    </row>
    <row r="93" spans="1:8" ht="12" hidden="1">
      <c r="A93" s="25"/>
      <c r="B93" s="25"/>
      <c r="C93" s="25"/>
      <c r="D93" s="25"/>
      <c r="E93" s="7"/>
      <c r="F93" s="14"/>
      <c r="G93" s="15"/>
      <c r="H93" s="16"/>
    </row>
    <row r="94" spans="1:8" ht="12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5"/>
      <c r="B96" s="25"/>
      <c r="C96" s="25"/>
      <c r="D96" s="25"/>
      <c r="E96" s="7"/>
      <c r="F96" s="8"/>
      <c r="G96" s="9"/>
      <c r="H96" s="10"/>
    </row>
    <row r="97" spans="1:8" ht="12" hidden="1">
      <c r="A97" s="25"/>
      <c r="B97" s="25"/>
      <c r="C97" s="25"/>
      <c r="D97" s="25"/>
      <c r="E97" s="7"/>
      <c r="F97" s="11"/>
      <c r="G97" s="12"/>
      <c r="H97" s="13"/>
    </row>
    <row r="98" spans="1:8" ht="12" hidden="1">
      <c r="A98" s="25"/>
      <c r="B98" s="25"/>
      <c r="C98" s="25"/>
      <c r="D98" s="25"/>
      <c r="E98" s="7"/>
      <c r="F98" s="11"/>
      <c r="G98" s="12"/>
      <c r="H98" s="13"/>
    </row>
    <row r="99" spans="1:8" ht="12" hidden="1">
      <c r="A99" s="25"/>
      <c r="B99" s="25"/>
      <c r="C99" s="25"/>
      <c r="D99" s="25"/>
      <c r="E99" s="7"/>
      <c r="F99" s="14"/>
      <c r="G99" s="15"/>
      <c r="H99" s="16"/>
    </row>
    <row r="100" spans="1:8" ht="12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7"/>
      <c r="F102" s="8"/>
      <c r="G102" s="9"/>
      <c r="H102" s="10"/>
    </row>
    <row r="103" spans="5:8" ht="12" hidden="1">
      <c r="E103" s="7"/>
      <c r="F103" s="11"/>
      <c r="G103" s="12"/>
      <c r="H103" s="13"/>
    </row>
    <row r="104" spans="5:8" ht="12" hidden="1">
      <c r="E104" s="7"/>
      <c r="F104" s="11"/>
      <c r="G104" s="12"/>
      <c r="H104" s="13"/>
    </row>
    <row r="105" spans="5:8" ht="12" hidden="1">
      <c r="E105" s="7"/>
      <c r="F105" s="14"/>
      <c r="G105" s="15"/>
      <c r="H105" s="16"/>
    </row>
    <row r="106" spans="5:8" ht="12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7"/>
      <c r="F108" s="8"/>
      <c r="G108" s="9"/>
      <c r="H108" s="10"/>
    </row>
    <row r="109" spans="5:8" ht="12" hidden="1">
      <c r="E109" s="7"/>
      <c r="F109" s="11"/>
      <c r="G109" s="12"/>
      <c r="H109" s="13"/>
    </row>
    <row r="110" spans="5:8" ht="12" hidden="1">
      <c r="E110" s="7"/>
      <c r="F110" s="11"/>
      <c r="G110" s="12"/>
      <c r="H110" s="13"/>
    </row>
    <row r="111" spans="5:8" ht="12" hidden="1">
      <c r="E111" s="7"/>
      <c r="F111" s="14"/>
      <c r="G111" s="15"/>
      <c r="H111" s="16"/>
    </row>
    <row r="112" spans="5:8" ht="12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7"/>
      <c r="F114" s="8"/>
      <c r="G114" s="9"/>
      <c r="H114" s="10"/>
    </row>
    <row r="115" spans="5:8" ht="12" hidden="1">
      <c r="E115" s="7"/>
      <c r="F115" s="11"/>
      <c r="G115" s="12"/>
      <c r="H115" s="13"/>
    </row>
    <row r="116" spans="5:8" ht="12" hidden="1">
      <c r="E116" s="7"/>
      <c r="F116" s="11"/>
      <c r="G116" s="12"/>
      <c r="H116" s="13"/>
    </row>
    <row r="117" spans="5:8" ht="12" hidden="1">
      <c r="E117" s="7"/>
      <c r="F117" s="14"/>
      <c r="G117" s="15"/>
      <c r="H117" s="16"/>
    </row>
    <row r="118" spans="5:8" ht="12.75">
      <c r="E118" s="19" t="s">
        <v>81</v>
      </c>
      <c r="F118" s="20">
        <f>SUM(F45)</f>
        <v>1140000</v>
      </c>
      <c r="G118" s="20">
        <f>SUM(G45)</f>
        <v>1197000</v>
      </c>
      <c r="H118" s="20">
        <f>SUM(H45)</f>
        <v>1257000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pane xSplit="5" ySplit="3" topLeftCell="F3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H49" sqref="H4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">
      <c r="A2" s="25"/>
      <c r="B2" s="25"/>
      <c r="C2" s="25"/>
      <c r="D2" s="25"/>
      <c r="E2" s="38"/>
      <c r="F2" s="38"/>
      <c r="G2" s="38"/>
      <c r="H2" s="38"/>
    </row>
    <row r="3" spans="1:8" ht="25.5">
      <c r="A3" s="25"/>
      <c r="B3" s="25"/>
      <c r="C3" s="25"/>
      <c r="D3" s="25"/>
      <c r="E3" s="26" t="s">
        <v>40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150978000</v>
      </c>
      <c r="G5" s="4">
        <v>160820000</v>
      </c>
      <c r="H5" s="4">
        <v>169328000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109628000</v>
      </c>
      <c r="G7" s="5">
        <f>SUM(G8:G19)</f>
        <v>119588000</v>
      </c>
      <c r="H7" s="5">
        <f>SUM(H8:H19)</f>
        <v>128495000</v>
      </c>
    </row>
    <row r="8" spans="1:8" ht="12.75">
      <c r="A8" s="25"/>
      <c r="B8" s="25"/>
      <c r="C8" s="25"/>
      <c r="D8" s="25"/>
      <c r="E8" s="30" t="s">
        <v>9</v>
      </c>
      <c r="F8" s="12">
        <v>59628000</v>
      </c>
      <c r="G8" s="12">
        <v>64748000</v>
      </c>
      <c r="H8" s="12">
        <v>68495000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50000000</v>
      </c>
      <c r="G16" s="12">
        <v>54840000</v>
      </c>
      <c r="H16" s="12">
        <v>60000000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4583000</v>
      </c>
      <c r="G20" s="4">
        <f>SUM(G21:G29)</f>
        <v>3200000</v>
      </c>
      <c r="H20" s="4">
        <f>SUM(H21:H29)</f>
        <v>3300000</v>
      </c>
    </row>
    <row r="21" spans="1:8" ht="12.75">
      <c r="A21" s="25"/>
      <c r="B21" s="25"/>
      <c r="C21" s="25"/>
      <c r="D21" s="25"/>
      <c r="E21" s="30" t="s">
        <v>22</v>
      </c>
      <c r="F21" s="21">
        <v>3000000</v>
      </c>
      <c r="G21" s="21">
        <v>3200000</v>
      </c>
      <c r="H21" s="21">
        <v>3300000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1583000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265189000</v>
      </c>
      <c r="G30" s="20">
        <f>+G5+G6+G7+G20</f>
        <v>283608000</v>
      </c>
      <c r="H30" s="20">
        <f>+H5+H6+H7+H20</f>
        <v>301123000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31597000</v>
      </c>
      <c r="G32" s="4">
        <f>SUM(G33:G38)</f>
        <v>21572000</v>
      </c>
      <c r="H32" s="4">
        <f>SUM(H33:H38)</f>
        <v>24657000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31597000</v>
      </c>
      <c r="G34" s="12">
        <v>21572000</v>
      </c>
      <c r="H34" s="12">
        <v>24657000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2800000</v>
      </c>
      <c r="G39" s="4">
        <f>SUM(G40:G40)</f>
        <v>1500000</v>
      </c>
      <c r="H39" s="4">
        <f>SUM(H40:H40)</f>
        <v>1000000</v>
      </c>
    </row>
    <row r="40" spans="1:8" ht="12.75">
      <c r="A40" s="25"/>
      <c r="B40" s="25"/>
      <c r="C40" s="25"/>
      <c r="D40" s="25"/>
      <c r="E40" s="30" t="s">
        <v>23</v>
      </c>
      <c r="F40" s="21">
        <v>2800000</v>
      </c>
      <c r="G40" s="21">
        <v>1500000</v>
      </c>
      <c r="H40" s="21">
        <v>1000000</v>
      </c>
    </row>
    <row r="41" spans="1:8" ht="13.5">
      <c r="A41" s="25"/>
      <c r="B41" s="25"/>
      <c r="C41" s="25"/>
      <c r="D41" s="25"/>
      <c r="E41" s="33" t="s">
        <v>38</v>
      </c>
      <c r="F41" s="36">
        <f>+F32+F39</f>
        <v>34397000</v>
      </c>
      <c r="G41" s="36">
        <f>+G32+G39</f>
        <v>23072000</v>
      </c>
      <c r="H41" s="36">
        <f>+H32+H39</f>
        <v>25657000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299586000</v>
      </c>
      <c r="G42" s="36">
        <f>+G30+G41</f>
        <v>306680000</v>
      </c>
      <c r="H42" s="36">
        <f>+H30+H41</f>
        <v>326780000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78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79</v>
      </c>
      <c r="F45" s="5">
        <f>SUM(F47+F53+F59+F65+F71+F77+F83+F89+F95+F101+F107+F113)</f>
        <v>1336000</v>
      </c>
      <c r="G45" s="5">
        <f>SUM(G47+G53+G59+G65+G71+G77+G83+G89+G95+G101+G107+G113)</f>
        <v>3403000</v>
      </c>
      <c r="H45" s="5">
        <f>SUM(H47+H53+H59+H65+H71+H77+H83+H89+H95+H101+H107+H113)</f>
        <v>3092000</v>
      </c>
    </row>
    <row r="46" spans="1:8" ht="12.75">
      <c r="A46" s="25"/>
      <c r="B46" s="25"/>
      <c r="C46" s="25"/>
      <c r="D46" s="25"/>
      <c r="E46" s="6" t="s">
        <v>80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82</v>
      </c>
      <c r="F47" s="4">
        <f>SUM(F48:F51)</f>
        <v>1336000</v>
      </c>
      <c r="G47" s="4">
        <f>SUM(G48:G51)</f>
        <v>3403000</v>
      </c>
      <c r="H47" s="4">
        <f>SUM(H48:H51)</f>
        <v>3092000</v>
      </c>
    </row>
    <row r="48" spans="1:8" ht="12">
      <c r="A48" s="25"/>
      <c r="B48" s="25"/>
      <c r="C48" s="25"/>
      <c r="D48" s="25"/>
      <c r="E48" s="7" t="s">
        <v>83</v>
      </c>
      <c r="F48" s="8">
        <v>1336000</v>
      </c>
      <c r="G48" s="9">
        <v>3403000</v>
      </c>
      <c r="H48" s="10">
        <v>3092000</v>
      </c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5"/>
      <c r="B54" s="25"/>
      <c r="C54" s="25"/>
      <c r="D54" s="25"/>
      <c r="E54" s="7"/>
      <c r="F54" s="8"/>
      <c r="G54" s="9"/>
      <c r="H54" s="10"/>
    </row>
    <row r="55" spans="1:8" ht="12" hidden="1">
      <c r="A55" s="25"/>
      <c r="B55" s="25"/>
      <c r="C55" s="25"/>
      <c r="D55" s="25"/>
      <c r="E55" s="7"/>
      <c r="F55" s="11"/>
      <c r="G55" s="12"/>
      <c r="H55" s="13"/>
    </row>
    <row r="56" spans="1:8" ht="12" hidden="1">
      <c r="A56" s="25"/>
      <c r="B56" s="25"/>
      <c r="C56" s="25"/>
      <c r="D56" s="25"/>
      <c r="E56" s="7"/>
      <c r="F56" s="11"/>
      <c r="G56" s="12"/>
      <c r="H56" s="13"/>
    </row>
    <row r="57" spans="1:8" ht="12" hidden="1">
      <c r="A57" s="25"/>
      <c r="B57" s="25"/>
      <c r="C57" s="25"/>
      <c r="D57" s="25"/>
      <c r="E57" s="7"/>
      <c r="F57" s="14"/>
      <c r="G57" s="15"/>
      <c r="H57" s="16"/>
    </row>
    <row r="58" spans="1:8" ht="12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5"/>
      <c r="B60" s="25"/>
      <c r="C60" s="25"/>
      <c r="D60" s="25"/>
      <c r="E60" s="7"/>
      <c r="F60" s="8"/>
      <c r="G60" s="9"/>
      <c r="H60" s="10"/>
    </row>
    <row r="61" spans="1:8" ht="12" hidden="1">
      <c r="A61" s="25"/>
      <c r="B61" s="25"/>
      <c r="C61" s="25"/>
      <c r="D61" s="25"/>
      <c r="E61" s="7"/>
      <c r="F61" s="11"/>
      <c r="G61" s="12"/>
      <c r="H61" s="13"/>
    </row>
    <row r="62" spans="1:8" ht="12" hidden="1">
      <c r="A62" s="25"/>
      <c r="B62" s="25"/>
      <c r="C62" s="25"/>
      <c r="D62" s="25"/>
      <c r="E62" s="7"/>
      <c r="F62" s="11"/>
      <c r="G62" s="12"/>
      <c r="H62" s="13"/>
    </row>
    <row r="63" spans="1:8" ht="12" hidden="1">
      <c r="A63" s="25"/>
      <c r="B63" s="25"/>
      <c r="C63" s="25"/>
      <c r="D63" s="25"/>
      <c r="E63" s="7"/>
      <c r="F63" s="14"/>
      <c r="G63" s="15"/>
      <c r="H63" s="16"/>
    </row>
    <row r="64" spans="1:8" ht="12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5"/>
      <c r="B66" s="25"/>
      <c r="C66" s="25"/>
      <c r="D66" s="25"/>
      <c r="E66" s="7"/>
      <c r="F66" s="8"/>
      <c r="G66" s="9"/>
      <c r="H66" s="10"/>
    </row>
    <row r="67" spans="1:8" ht="12" hidden="1">
      <c r="A67" s="25"/>
      <c r="B67" s="25"/>
      <c r="C67" s="25"/>
      <c r="D67" s="25"/>
      <c r="E67" s="7"/>
      <c r="F67" s="11"/>
      <c r="G67" s="12"/>
      <c r="H67" s="13"/>
    </row>
    <row r="68" spans="1:8" ht="12" hidden="1">
      <c r="A68" s="25"/>
      <c r="B68" s="25"/>
      <c r="C68" s="25"/>
      <c r="D68" s="25"/>
      <c r="E68" s="7"/>
      <c r="F68" s="11"/>
      <c r="G68" s="12"/>
      <c r="H68" s="13"/>
    </row>
    <row r="69" spans="1:8" ht="12" hidden="1">
      <c r="A69" s="25"/>
      <c r="B69" s="25"/>
      <c r="C69" s="25"/>
      <c r="D69" s="25"/>
      <c r="E69" s="7"/>
      <c r="F69" s="14"/>
      <c r="G69" s="15"/>
      <c r="H69" s="16"/>
    </row>
    <row r="70" spans="1:8" ht="12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5"/>
      <c r="B72" s="25"/>
      <c r="C72" s="25"/>
      <c r="D72" s="25"/>
      <c r="E72" s="7"/>
      <c r="F72" s="8"/>
      <c r="G72" s="9"/>
      <c r="H72" s="10"/>
    </row>
    <row r="73" spans="1:8" ht="12" hidden="1">
      <c r="A73" s="25"/>
      <c r="B73" s="25"/>
      <c r="C73" s="25"/>
      <c r="D73" s="25"/>
      <c r="E73" s="7"/>
      <c r="F73" s="11"/>
      <c r="G73" s="12"/>
      <c r="H73" s="13"/>
    </row>
    <row r="74" spans="1:8" ht="12" hidden="1">
      <c r="A74" s="25"/>
      <c r="B74" s="25"/>
      <c r="C74" s="25"/>
      <c r="D74" s="25"/>
      <c r="E74" s="7"/>
      <c r="F74" s="11"/>
      <c r="G74" s="12"/>
      <c r="H74" s="13"/>
    </row>
    <row r="75" spans="1:8" ht="12" hidden="1">
      <c r="A75" s="25"/>
      <c r="B75" s="25"/>
      <c r="C75" s="25"/>
      <c r="D75" s="25"/>
      <c r="E75" s="7"/>
      <c r="F75" s="14"/>
      <c r="G75" s="15"/>
      <c r="H75" s="16"/>
    </row>
    <row r="76" spans="1:8" ht="12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5"/>
      <c r="B78" s="25"/>
      <c r="C78" s="25"/>
      <c r="D78" s="25"/>
      <c r="E78" s="7"/>
      <c r="F78" s="8"/>
      <c r="G78" s="9"/>
      <c r="H78" s="10"/>
    </row>
    <row r="79" spans="1:8" ht="12" hidden="1">
      <c r="A79" s="25"/>
      <c r="B79" s="25"/>
      <c r="C79" s="25"/>
      <c r="D79" s="25"/>
      <c r="E79" s="7"/>
      <c r="F79" s="11"/>
      <c r="G79" s="12"/>
      <c r="H79" s="13"/>
    </row>
    <row r="80" spans="1:8" ht="12" hidden="1">
      <c r="A80" s="25"/>
      <c r="B80" s="25"/>
      <c r="C80" s="25"/>
      <c r="D80" s="25"/>
      <c r="E80" s="7"/>
      <c r="F80" s="11"/>
      <c r="G80" s="12"/>
      <c r="H80" s="13"/>
    </row>
    <row r="81" spans="1:8" ht="12" hidden="1">
      <c r="A81" s="25"/>
      <c r="B81" s="25"/>
      <c r="C81" s="25"/>
      <c r="D81" s="25"/>
      <c r="E81" s="7"/>
      <c r="F81" s="14"/>
      <c r="G81" s="15"/>
      <c r="H81" s="16"/>
    </row>
    <row r="82" spans="1:8" ht="12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5"/>
      <c r="B84" s="25"/>
      <c r="C84" s="25"/>
      <c r="D84" s="25"/>
      <c r="E84" s="7"/>
      <c r="F84" s="8"/>
      <c r="G84" s="9"/>
      <c r="H84" s="10"/>
    </row>
    <row r="85" spans="1:8" ht="12" hidden="1">
      <c r="A85" s="25"/>
      <c r="B85" s="25"/>
      <c r="C85" s="25"/>
      <c r="D85" s="25"/>
      <c r="E85" s="7"/>
      <c r="F85" s="11"/>
      <c r="G85" s="12"/>
      <c r="H85" s="13"/>
    </row>
    <row r="86" spans="1:8" ht="12" hidden="1">
      <c r="A86" s="25"/>
      <c r="B86" s="25"/>
      <c r="C86" s="25"/>
      <c r="D86" s="25"/>
      <c r="E86" s="7"/>
      <c r="F86" s="11"/>
      <c r="G86" s="12"/>
      <c r="H86" s="13"/>
    </row>
    <row r="87" spans="1:8" ht="12" hidden="1">
      <c r="A87" s="25"/>
      <c r="B87" s="25"/>
      <c r="C87" s="25"/>
      <c r="D87" s="25"/>
      <c r="E87" s="7"/>
      <c r="F87" s="14"/>
      <c r="G87" s="15"/>
      <c r="H87" s="16"/>
    </row>
    <row r="88" spans="1:8" ht="12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5"/>
      <c r="B90" s="25"/>
      <c r="C90" s="25"/>
      <c r="D90" s="25"/>
      <c r="E90" s="7"/>
      <c r="F90" s="8"/>
      <c r="G90" s="9"/>
      <c r="H90" s="10"/>
    </row>
    <row r="91" spans="1:8" ht="12" hidden="1">
      <c r="A91" s="25"/>
      <c r="B91" s="25"/>
      <c r="C91" s="25"/>
      <c r="D91" s="25"/>
      <c r="E91" s="7"/>
      <c r="F91" s="11"/>
      <c r="G91" s="12"/>
      <c r="H91" s="13"/>
    </row>
    <row r="92" spans="1:8" ht="12" hidden="1">
      <c r="A92" s="25"/>
      <c r="B92" s="25"/>
      <c r="C92" s="25"/>
      <c r="D92" s="25"/>
      <c r="E92" s="7"/>
      <c r="F92" s="11"/>
      <c r="G92" s="12"/>
      <c r="H92" s="13"/>
    </row>
    <row r="93" spans="1:8" ht="12" hidden="1">
      <c r="A93" s="25"/>
      <c r="B93" s="25"/>
      <c r="C93" s="25"/>
      <c r="D93" s="25"/>
      <c r="E93" s="7"/>
      <c r="F93" s="14"/>
      <c r="G93" s="15"/>
      <c r="H93" s="16"/>
    </row>
    <row r="94" spans="1:8" ht="12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5"/>
      <c r="B96" s="25"/>
      <c r="C96" s="25"/>
      <c r="D96" s="25"/>
      <c r="E96" s="7"/>
      <c r="F96" s="8"/>
      <c r="G96" s="9"/>
      <c r="H96" s="10"/>
    </row>
    <row r="97" spans="1:8" ht="12" hidden="1">
      <c r="A97" s="25"/>
      <c r="B97" s="25"/>
      <c r="C97" s="25"/>
      <c r="D97" s="25"/>
      <c r="E97" s="7"/>
      <c r="F97" s="11"/>
      <c r="G97" s="12"/>
      <c r="H97" s="13"/>
    </row>
    <row r="98" spans="1:8" ht="12" hidden="1">
      <c r="A98" s="25"/>
      <c r="B98" s="25"/>
      <c r="C98" s="25"/>
      <c r="D98" s="25"/>
      <c r="E98" s="7"/>
      <c r="F98" s="11"/>
      <c r="G98" s="12"/>
      <c r="H98" s="13"/>
    </row>
    <row r="99" spans="1:8" ht="12" hidden="1">
      <c r="A99" s="25"/>
      <c r="B99" s="25"/>
      <c r="C99" s="25"/>
      <c r="D99" s="25"/>
      <c r="E99" s="7"/>
      <c r="F99" s="14"/>
      <c r="G99" s="15"/>
      <c r="H99" s="16"/>
    </row>
    <row r="100" spans="1:8" ht="12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7"/>
      <c r="F102" s="8"/>
      <c r="G102" s="9"/>
      <c r="H102" s="10"/>
    </row>
    <row r="103" spans="5:8" ht="12" hidden="1">
      <c r="E103" s="7"/>
      <c r="F103" s="11"/>
      <c r="G103" s="12"/>
      <c r="H103" s="13"/>
    </row>
    <row r="104" spans="5:8" ht="12" hidden="1">
      <c r="E104" s="7"/>
      <c r="F104" s="11"/>
      <c r="G104" s="12"/>
      <c r="H104" s="13"/>
    </row>
    <row r="105" spans="5:8" ht="12" hidden="1">
      <c r="E105" s="7"/>
      <c r="F105" s="14"/>
      <c r="G105" s="15"/>
      <c r="H105" s="16"/>
    </row>
    <row r="106" spans="5:8" ht="12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7"/>
      <c r="F108" s="8"/>
      <c r="G108" s="9"/>
      <c r="H108" s="10"/>
    </row>
    <row r="109" spans="5:8" ht="12" hidden="1">
      <c r="E109" s="7"/>
      <c r="F109" s="11"/>
      <c r="G109" s="12"/>
      <c r="H109" s="13"/>
    </row>
    <row r="110" spans="5:8" ht="12" hidden="1">
      <c r="E110" s="7"/>
      <c r="F110" s="11"/>
      <c r="G110" s="12"/>
      <c r="H110" s="13"/>
    </row>
    <row r="111" spans="5:8" ht="12" hidden="1">
      <c r="E111" s="7"/>
      <c r="F111" s="14"/>
      <c r="G111" s="15"/>
      <c r="H111" s="16"/>
    </row>
    <row r="112" spans="5:8" ht="12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7"/>
      <c r="F114" s="8"/>
      <c r="G114" s="9"/>
      <c r="H114" s="10"/>
    </row>
    <row r="115" spans="5:8" ht="12" hidden="1">
      <c r="E115" s="7"/>
      <c r="F115" s="11"/>
      <c r="G115" s="12"/>
      <c r="H115" s="13"/>
    </row>
    <row r="116" spans="5:8" ht="12" hidden="1">
      <c r="E116" s="7"/>
      <c r="F116" s="11"/>
      <c r="G116" s="12"/>
      <c r="H116" s="13"/>
    </row>
    <row r="117" spans="5:8" ht="12" hidden="1">
      <c r="E117" s="7"/>
      <c r="F117" s="14"/>
      <c r="G117" s="15"/>
      <c r="H117" s="16"/>
    </row>
    <row r="118" spans="5:8" ht="12.75">
      <c r="E118" s="19" t="s">
        <v>81</v>
      </c>
      <c r="F118" s="20">
        <f>SUM(F45)</f>
        <v>1336000</v>
      </c>
      <c r="G118" s="20">
        <f>SUM(G45)</f>
        <v>3403000</v>
      </c>
      <c r="H118" s="20">
        <f>SUM(H45)</f>
        <v>3092000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pane xSplit="5" ySplit="3" topLeftCell="F37" activePane="bottomRight" state="frozen"/>
      <selection pane="topLeft" activeCell="A1" sqref="A1"/>
      <selection pane="topRight" activeCell="F1" sqref="F1"/>
      <selection pane="bottomLeft" activeCell="A4" sqref="A4"/>
      <selection pane="bottomRight" activeCell="H49" sqref="H4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">
      <c r="A2" s="25"/>
      <c r="B2" s="25"/>
      <c r="C2" s="25"/>
      <c r="D2" s="25"/>
      <c r="E2" s="38"/>
      <c r="F2" s="38"/>
      <c r="G2" s="38"/>
      <c r="H2" s="38"/>
    </row>
    <row r="3" spans="1:8" ht="25.5">
      <c r="A3" s="25"/>
      <c r="B3" s="25"/>
      <c r="C3" s="25"/>
      <c r="D3" s="25"/>
      <c r="E3" s="26" t="s">
        <v>65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52642000</v>
      </c>
      <c r="G5" s="4">
        <v>55933000</v>
      </c>
      <c r="H5" s="4">
        <v>58826000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51524000</v>
      </c>
      <c r="G7" s="5">
        <f>SUM(G8:G19)</f>
        <v>37604000</v>
      </c>
      <c r="H7" s="5">
        <f>SUM(H8:H19)</f>
        <v>40395000</v>
      </c>
    </row>
    <row r="8" spans="1:8" ht="12.75">
      <c r="A8" s="25"/>
      <c r="B8" s="25"/>
      <c r="C8" s="25"/>
      <c r="D8" s="25"/>
      <c r="E8" s="30" t="s">
        <v>9</v>
      </c>
      <c r="F8" s="12">
        <v>16524000</v>
      </c>
      <c r="G8" s="12">
        <v>17604000</v>
      </c>
      <c r="H8" s="12">
        <v>18395000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20000000</v>
      </c>
      <c r="G11" s="12">
        <v>10000000</v>
      </c>
      <c r="H11" s="12">
        <v>7000000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15000000</v>
      </c>
      <c r="G16" s="12">
        <v>10000000</v>
      </c>
      <c r="H16" s="12">
        <v>15000000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4031000</v>
      </c>
      <c r="G20" s="4">
        <f>SUM(G21:G29)</f>
        <v>3300000</v>
      </c>
      <c r="H20" s="4">
        <f>SUM(H21:H29)</f>
        <v>8400000</v>
      </c>
    </row>
    <row r="21" spans="1:8" ht="12.75">
      <c r="A21" s="25"/>
      <c r="B21" s="25"/>
      <c r="C21" s="25"/>
      <c r="D21" s="25"/>
      <c r="E21" s="30" t="s">
        <v>22</v>
      </c>
      <c r="F21" s="21">
        <v>3000000</v>
      </c>
      <c r="G21" s="21">
        <v>3300000</v>
      </c>
      <c r="H21" s="21">
        <v>3400000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1031000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>
        <v>5000000</v>
      </c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108197000</v>
      </c>
      <c r="G30" s="20">
        <f>+G5+G6+G7+G20</f>
        <v>96837000</v>
      </c>
      <c r="H30" s="20">
        <f>+H5+H6+H7+H20</f>
        <v>107621000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44443000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>
        <v>36840000</v>
      </c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>
        <v>7603000</v>
      </c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44443000</v>
      </c>
      <c r="G41" s="36">
        <f>+G32+G39</f>
        <v>0</v>
      </c>
      <c r="H41" s="36">
        <f>+H32+H39</f>
        <v>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152640000</v>
      </c>
      <c r="G42" s="36">
        <f>+G30+G41</f>
        <v>96837000</v>
      </c>
      <c r="H42" s="36">
        <f>+H30+H41</f>
        <v>107621000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78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79</v>
      </c>
      <c r="F45" s="5">
        <f>SUM(F47+F53+F59+F65+F71+F77+F83+F89+F95+F101+F107+F113)</f>
        <v>1200000</v>
      </c>
      <c r="G45" s="5">
        <f>SUM(G47+G53+G59+G65+G71+G77+G83+G89+G95+G101+G107+G113)</f>
        <v>1260000</v>
      </c>
      <c r="H45" s="5">
        <f>SUM(H47+H53+H59+H65+H71+H77+H83+H89+H95+H101+H107+H113)</f>
        <v>1323000</v>
      </c>
    </row>
    <row r="46" spans="1:8" ht="12.75">
      <c r="A46" s="25"/>
      <c r="B46" s="25"/>
      <c r="C46" s="25"/>
      <c r="D46" s="25"/>
      <c r="E46" s="6" t="s">
        <v>80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82</v>
      </c>
      <c r="F47" s="4">
        <f>SUM(F48:F51)</f>
        <v>1200000</v>
      </c>
      <c r="G47" s="4">
        <f>SUM(G48:G51)</f>
        <v>1260000</v>
      </c>
      <c r="H47" s="4">
        <f>SUM(H48:H51)</f>
        <v>1323000</v>
      </c>
    </row>
    <row r="48" spans="1:8" ht="12">
      <c r="A48" s="25"/>
      <c r="B48" s="25"/>
      <c r="C48" s="25"/>
      <c r="D48" s="25"/>
      <c r="E48" s="7" t="s">
        <v>83</v>
      </c>
      <c r="F48" s="8">
        <v>1200000</v>
      </c>
      <c r="G48" s="9">
        <v>1260000</v>
      </c>
      <c r="H48" s="10">
        <v>1323000</v>
      </c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5"/>
      <c r="B54" s="25"/>
      <c r="C54" s="25"/>
      <c r="D54" s="25"/>
      <c r="E54" s="7"/>
      <c r="F54" s="8"/>
      <c r="G54" s="9"/>
      <c r="H54" s="10"/>
    </row>
    <row r="55" spans="1:8" ht="12" hidden="1">
      <c r="A55" s="25"/>
      <c r="B55" s="25"/>
      <c r="C55" s="25"/>
      <c r="D55" s="25"/>
      <c r="E55" s="7"/>
      <c r="F55" s="11"/>
      <c r="G55" s="12"/>
      <c r="H55" s="13"/>
    </row>
    <row r="56" spans="1:8" ht="12" hidden="1">
      <c r="A56" s="25"/>
      <c r="B56" s="25"/>
      <c r="C56" s="25"/>
      <c r="D56" s="25"/>
      <c r="E56" s="7"/>
      <c r="F56" s="11"/>
      <c r="G56" s="12"/>
      <c r="H56" s="13"/>
    </row>
    <row r="57" spans="1:8" ht="12" hidden="1">
      <c r="A57" s="25"/>
      <c r="B57" s="25"/>
      <c r="C57" s="25"/>
      <c r="D57" s="25"/>
      <c r="E57" s="7"/>
      <c r="F57" s="14"/>
      <c r="G57" s="15"/>
      <c r="H57" s="16"/>
    </row>
    <row r="58" spans="1:8" ht="12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5"/>
      <c r="B60" s="25"/>
      <c r="C60" s="25"/>
      <c r="D60" s="25"/>
      <c r="E60" s="7"/>
      <c r="F60" s="8"/>
      <c r="G60" s="9"/>
      <c r="H60" s="10"/>
    </row>
    <row r="61" spans="1:8" ht="12" hidden="1">
      <c r="A61" s="25"/>
      <c r="B61" s="25"/>
      <c r="C61" s="25"/>
      <c r="D61" s="25"/>
      <c r="E61" s="7"/>
      <c r="F61" s="11"/>
      <c r="G61" s="12"/>
      <c r="H61" s="13"/>
    </row>
    <row r="62" spans="1:8" ht="12" hidden="1">
      <c r="A62" s="25"/>
      <c r="B62" s="25"/>
      <c r="C62" s="25"/>
      <c r="D62" s="25"/>
      <c r="E62" s="7"/>
      <c r="F62" s="11"/>
      <c r="G62" s="12"/>
      <c r="H62" s="13"/>
    </row>
    <row r="63" spans="1:8" ht="12" hidden="1">
      <c r="A63" s="25"/>
      <c r="B63" s="25"/>
      <c r="C63" s="25"/>
      <c r="D63" s="25"/>
      <c r="E63" s="7"/>
      <c r="F63" s="14"/>
      <c r="G63" s="15"/>
      <c r="H63" s="16"/>
    </row>
    <row r="64" spans="1:8" ht="12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5"/>
      <c r="B66" s="25"/>
      <c r="C66" s="25"/>
      <c r="D66" s="25"/>
      <c r="E66" s="7"/>
      <c r="F66" s="8"/>
      <c r="G66" s="9"/>
      <c r="H66" s="10"/>
    </row>
    <row r="67" spans="1:8" ht="12" hidden="1">
      <c r="A67" s="25"/>
      <c r="B67" s="25"/>
      <c r="C67" s="25"/>
      <c r="D67" s="25"/>
      <c r="E67" s="7"/>
      <c r="F67" s="11"/>
      <c r="G67" s="12"/>
      <c r="H67" s="13"/>
    </row>
    <row r="68" spans="1:8" ht="12" hidden="1">
      <c r="A68" s="25"/>
      <c r="B68" s="25"/>
      <c r="C68" s="25"/>
      <c r="D68" s="25"/>
      <c r="E68" s="7"/>
      <c r="F68" s="11"/>
      <c r="G68" s="12"/>
      <c r="H68" s="13"/>
    </row>
    <row r="69" spans="1:8" ht="12" hidden="1">
      <c r="A69" s="25"/>
      <c r="B69" s="25"/>
      <c r="C69" s="25"/>
      <c r="D69" s="25"/>
      <c r="E69" s="7"/>
      <c r="F69" s="14"/>
      <c r="G69" s="15"/>
      <c r="H69" s="16"/>
    </row>
    <row r="70" spans="1:8" ht="12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5"/>
      <c r="B72" s="25"/>
      <c r="C72" s="25"/>
      <c r="D72" s="25"/>
      <c r="E72" s="7"/>
      <c r="F72" s="8"/>
      <c r="G72" s="9"/>
      <c r="H72" s="10"/>
    </row>
    <row r="73" spans="1:8" ht="12" hidden="1">
      <c r="A73" s="25"/>
      <c r="B73" s="25"/>
      <c r="C73" s="25"/>
      <c r="D73" s="25"/>
      <c r="E73" s="7"/>
      <c r="F73" s="11"/>
      <c r="G73" s="12"/>
      <c r="H73" s="13"/>
    </row>
    <row r="74" spans="1:8" ht="12" hidden="1">
      <c r="A74" s="25"/>
      <c r="B74" s="25"/>
      <c r="C74" s="25"/>
      <c r="D74" s="25"/>
      <c r="E74" s="7"/>
      <c r="F74" s="11"/>
      <c r="G74" s="12"/>
      <c r="H74" s="13"/>
    </row>
    <row r="75" spans="1:8" ht="12" hidden="1">
      <c r="A75" s="25"/>
      <c r="B75" s="25"/>
      <c r="C75" s="25"/>
      <c r="D75" s="25"/>
      <c r="E75" s="7"/>
      <c r="F75" s="14"/>
      <c r="G75" s="15"/>
      <c r="H75" s="16"/>
    </row>
    <row r="76" spans="1:8" ht="12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5"/>
      <c r="B78" s="25"/>
      <c r="C78" s="25"/>
      <c r="D78" s="25"/>
      <c r="E78" s="7"/>
      <c r="F78" s="8"/>
      <c r="G78" s="9"/>
      <c r="H78" s="10"/>
    </row>
    <row r="79" spans="1:8" ht="12" hidden="1">
      <c r="A79" s="25"/>
      <c r="B79" s="25"/>
      <c r="C79" s="25"/>
      <c r="D79" s="25"/>
      <c r="E79" s="7"/>
      <c r="F79" s="11"/>
      <c r="G79" s="12"/>
      <c r="H79" s="13"/>
    </row>
    <row r="80" spans="1:8" ht="12" hidden="1">
      <c r="A80" s="25"/>
      <c r="B80" s="25"/>
      <c r="C80" s="25"/>
      <c r="D80" s="25"/>
      <c r="E80" s="7"/>
      <c r="F80" s="11"/>
      <c r="G80" s="12"/>
      <c r="H80" s="13"/>
    </row>
    <row r="81" spans="1:8" ht="12" hidden="1">
      <c r="A81" s="25"/>
      <c r="B81" s="25"/>
      <c r="C81" s="25"/>
      <c r="D81" s="25"/>
      <c r="E81" s="7"/>
      <c r="F81" s="14"/>
      <c r="G81" s="15"/>
      <c r="H81" s="16"/>
    </row>
    <row r="82" spans="1:8" ht="12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5"/>
      <c r="B84" s="25"/>
      <c r="C84" s="25"/>
      <c r="D84" s="25"/>
      <c r="E84" s="7"/>
      <c r="F84" s="8"/>
      <c r="G84" s="9"/>
      <c r="H84" s="10"/>
    </row>
    <row r="85" spans="1:8" ht="12" hidden="1">
      <c r="A85" s="25"/>
      <c r="B85" s="25"/>
      <c r="C85" s="25"/>
      <c r="D85" s="25"/>
      <c r="E85" s="7"/>
      <c r="F85" s="11"/>
      <c r="G85" s="12"/>
      <c r="H85" s="13"/>
    </row>
    <row r="86" spans="1:8" ht="12" hidden="1">
      <c r="A86" s="25"/>
      <c r="B86" s="25"/>
      <c r="C86" s="25"/>
      <c r="D86" s="25"/>
      <c r="E86" s="7"/>
      <c r="F86" s="11"/>
      <c r="G86" s="12"/>
      <c r="H86" s="13"/>
    </row>
    <row r="87" spans="1:8" ht="12" hidden="1">
      <c r="A87" s="25"/>
      <c r="B87" s="25"/>
      <c r="C87" s="25"/>
      <c r="D87" s="25"/>
      <c r="E87" s="7"/>
      <c r="F87" s="14"/>
      <c r="G87" s="15"/>
      <c r="H87" s="16"/>
    </row>
    <row r="88" spans="1:8" ht="12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5"/>
      <c r="B90" s="25"/>
      <c r="C90" s="25"/>
      <c r="D90" s="25"/>
      <c r="E90" s="7"/>
      <c r="F90" s="8"/>
      <c r="G90" s="9"/>
      <c r="H90" s="10"/>
    </row>
    <row r="91" spans="1:8" ht="12" hidden="1">
      <c r="A91" s="25"/>
      <c r="B91" s="25"/>
      <c r="C91" s="25"/>
      <c r="D91" s="25"/>
      <c r="E91" s="7"/>
      <c r="F91" s="11"/>
      <c r="G91" s="12"/>
      <c r="H91" s="13"/>
    </row>
    <row r="92" spans="1:8" ht="12" hidden="1">
      <c r="A92" s="25"/>
      <c r="B92" s="25"/>
      <c r="C92" s="25"/>
      <c r="D92" s="25"/>
      <c r="E92" s="7"/>
      <c r="F92" s="11"/>
      <c r="G92" s="12"/>
      <c r="H92" s="13"/>
    </row>
    <row r="93" spans="1:8" ht="12" hidden="1">
      <c r="A93" s="25"/>
      <c r="B93" s="25"/>
      <c r="C93" s="25"/>
      <c r="D93" s="25"/>
      <c r="E93" s="7"/>
      <c r="F93" s="14"/>
      <c r="G93" s="15"/>
      <c r="H93" s="16"/>
    </row>
    <row r="94" spans="1:8" ht="12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5"/>
      <c r="B96" s="25"/>
      <c r="C96" s="25"/>
      <c r="D96" s="25"/>
      <c r="E96" s="7"/>
      <c r="F96" s="8"/>
      <c r="G96" s="9"/>
      <c r="H96" s="10"/>
    </row>
    <row r="97" spans="1:8" ht="12" hidden="1">
      <c r="A97" s="25"/>
      <c r="B97" s="25"/>
      <c r="C97" s="25"/>
      <c r="D97" s="25"/>
      <c r="E97" s="7"/>
      <c r="F97" s="11"/>
      <c r="G97" s="12"/>
      <c r="H97" s="13"/>
    </row>
    <row r="98" spans="1:8" ht="12" hidden="1">
      <c r="A98" s="25"/>
      <c r="B98" s="25"/>
      <c r="C98" s="25"/>
      <c r="D98" s="25"/>
      <c r="E98" s="7"/>
      <c r="F98" s="11"/>
      <c r="G98" s="12"/>
      <c r="H98" s="13"/>
    </row>
    <row r="99" spans="1:8" ht="12" hidden="1">
      <c r="A99" s="25"/>
      <c r="B99" s="25"/>
      <c r="C99" s="25"/>
      <c r="D99" s="25"/>
      <c r="E99" s="7"/>
      <c r="F99" s="14"/>
      <c r="G99" s="15"/>
      <c r="H99" s="16"/>
    </row>
    <row r="100" spans="1:8" ht="12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7"/>
      <c r="F102" s="8"/>
      <c r="G102" s="9"/>
      <c r="H102" s="10"/>
    </row>
    <row r="103" spans="5:8" ht="12" hidden="1">
      <c r="E103" s="7"/>
      <c r="F103" s="11"/>
      <c r="G103" s="12"/>
      <c r="H103" s="13"/>
    </row>
    <row r="104" spans="5:8" ht="12" hidden="1">
      <c r="E104" s="7"/>
      <c r="F104" s="11"/>
      <c r="G104" s="12"/>
      <c r="H104" s="13"/>
    </row>
    <row r="105" spans="5:8" ht="12" hidden="1">
      <c r="E105" s="7"/>
      <c r="F105" s="14"/>
      <c r="G105" s="15"/>
      <c r="H105" s="16"/>
    </row>
    <row r="106" spans="5:8" ht="12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7"/>
      <c r="F108" s="8"/>
      <c r="G108" s="9"/>
      <c r="H108" s="10"/>
    </row>
    <row r="109" spans="5:8" ht="12" hidden="1">
      <c r="E109" s="7"/>
      <c r="F109" s="11"/>
      <c r="G109" s="12"/>
      <c r="H109" s="13"/>
    </row>
    <row r="110" spans="5:8" ht="12" hidden="1">
      <c r="E110" s="7"/>
      <c r="F110" s="11"/>
      <c r="G110" s="12"/>
      <c r="H110" s="13"/>
    </row>
    <row r="111" spans="5:8" ht="12" hidden="1">
      <c r="E111" s="7"/>
      <c r="F111" s="14"/>
      <c r="G111" s="15"/>
      <c r="H111" s="16"/>
    </row>
    <row r="112" spans="5:8" ht="12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7"/>
      <c r="F114" s="8"/>
      <c r="G114" s="9"/>
      <c r="H114" s="10"/>
    </row>
    <row r="115" spans="5:8" ht="12" hidden="1">
      <c r="E115" s="7"/>
      <c r="F115" s="11"/>
      <c r="G115" s="12"/>
      <c r="H115" s="13"/>
    </row>
    <row r="116" spans="5:8" ht="12" hidden="1">
      <c r="E116" s="7"/>
      <c r="F116" s="11"/>
      <c r="G116" s="12"/>
      <c r="H116" s="13"/>
    </row>
    <row r="117" spans="5:8" ht="12" hidden="1">
      <c r="E117" s="7"/>
      <c r="F117" s="14"/>
      <c r="G117" s="15"/>
      <c r="H117" s="16"/>
    </row>
    <row r="118" spans="5:8" ht="12.75">
      <c r="E118" s="19" t="s">
        <v>81</v>
      </c>
      <c r="F118" s="20">
        <f>SUM(F45)</f>
        <v>1200000</v>
      </c>
      <c r="G118" s="20">
        <f>SUM(G45)</f>
        <v>1260000</v>
      </c>
      <c r="H118" s="20">
        <f>SUM(H45)</f>
        <v>1323000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34">
      <selection activeCell="F4" sqref="F4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">
      <c r="A2" s="25"/>
      <c r="B2" s="25"/>
      <c r="C2" s="25"/>
      <c r="D2" s="25"/>
      <c r="E2" s="38"/>
      <c r="F2" s="38"/>
      <c r="G2" s="38"/>
      <c r="H2" s="38"/>
    </row>
    <row r="3" spans="1:8" ht="25.5">
      <c r="A3" s="25"/>
      <c r="B3" s="25"/>
      <c r="C3" s="25"/>
      <c r="D3" s="25"/>
      <c r="E3" s="26" t="s">
        <v>66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53097000</v>
      </c>
      <c r="G5" s="4">
        <v>55475000</v>
      </c>
      <c r="H5" s="4">
        <v>57523000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3034000</v>
      </c>
      <c r="G7" s="5">
        <f>SUM(G8:G19)</f>
        <v>3200000</v>
      </c>
      <c r="H7" s="5">
        <f>SUM(H8:H19)</f>
        <v>3386000</v>
      </c>
    </row>
    <row r="8" spans="1:8" ht="12.75">
      <c r="A8" s="25"/>
      <c r="B8" s="25"/>
      <c r="C8" s="25"/>
      <c r="D8" s="25"/>
      <c r="E8" s="30" t="s">
        <v>9</v>
      </c>
      <c r="F8" s="12"/>
      <c r="G8" s="12"/>
      <c r="H8" s="12"/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>
        <v>3034000</v>
      </c>
      <c r="G13" s="21">
        <v>3200000</v>
      </c>
      <c r="H13" s="21">
        <v>3386000</v>
      </c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2500000</v>
      </c>
      <c r="G20" s="4">
        <f>SUM(G21:G29)</f>
        <v>1700000</v>
      </c>
      <c r="H20" s="4">
        <f>SUM(H21:H29)</f>
        <v>1700000</v>
      </c>
    </row>
    <row r="21" spans="1:8" ht="12.75">
      <c r="A21" s="25"/>
      <c r="B21" s="25"/>
      <c r="C21" s="25"/>
      <c r="D21" s="25"/>
      <c r="E21" s="30" t="s">
        <v>22</v>
      </c>
      <c r="F21" s="21">
        <v>1500000</v>
      </c>
      <c r="G21" s="21">
        <v>1700000</v>
      </c>
      <c r="H21" s="21">
        <v>1700000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1000000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58631000</v>
      </c>
      <c r="G30" s="20">
        <f>+G5+G6+G7+G20</f>
        <v>60375000</v>
      </c>
      <c r="H30" s="20">
        <f>+H5+H6+H7+H20</f>
        <v>62609000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0</v>
      </c>
      <c r="G41" s="36">
        <f>+G32+G39</f>
        <v>0</v>
      </c>
      <c r="H41" s="36">
        <f>+H32+H39</f>
        <v>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58631000</v>
      </c>
      <c r="G42" s="36">
        <f>+G30+G41</f>
        <v>60375000</v>
      </c>
      <c r="H42" s="36">
        <f>+H30+H41</f>
        <v>62609000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78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79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80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82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83</v>
      </c>
      <c r="F48" s="8"/>
      <c r="G48" s="9"/>
      <c r="H48" s="10"/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5"/>
      <c r="B54" s="25"/>
      <c r="C54" s="25"/>
      <c r="D54" s="25"/>
      <c r="E54" s="7"/>
      <c r="F54" s="8"/>
      <c r="G54" s="9"/>
      <c r="H54" s="10"/>
    </row>
    <row r="55" spans="1:8" ht="12" hidden="1">
      <c r="A55" s="25"/>
      <c r="B55" s="25"/>
      <c r="C55" s="25"/>
      <c r="D55" s="25"/>
      <c r="E55" s="7"/>
      <c r="F55" s="11"/>
      <c r="G55" s="12"/>
      <c r="H55" s="13"/>
    </row>
    <row r="56" spans="1:8" ht="12" hidden="1">
      <c r="A56" s="25"/>
      <c r="B56" s="25"/>
      <c r="C56" s="25"/>
      <c r="D56" s="25"/>
      <c r="E56" s="7"/>
      <c r="F56" s="11"/>
      <c r="G56" s="12"/>
      <c r="H56" s="13"/>
    </row>
    <row r="57" spans="1:8" ht="12" hidden="1">
      <c r="A57" s="25"/>
      <c r="B57" s="25"/>
      <c r="C57" s="25"/>
      <c r="D57" s="25"/>
      <c r="E57" s="7"/>
      <c r="F57" s="14"/>
      <c r="G57" s="15"/>
      <c r="H57" s="16"/>
    </row>
    <row r="58" spans="1:8" ht="12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5"/>
      <c r="B60" s="25"/>
      <c r="C60" s="25"/>
      <c r="D60" s="25"/>
      <c r="E60" s="7"/>
      <c r="F60" s="8"/>
      <c r="G60" s="9"/>
      <c r="H60" s="10"/>
    </row>
    <row r="61" spans="1:8" ht="12" hidden="1">
      <c r="A61" s="25"/>
      <c r="B61" s="25"/>
      <c r="C61" s="25"/>
      <c r="D61" s="25"/>
      <c r="E61" s="7"/>
      <c r="F61" s="11"/>
      <c r="G61" s="12"/>
      <c r="H61" s="13"/>
    </row>
    <row r="62" spans="1:8" ht="12" hidden="1">
      <c r="A62" s="25"/>
      <c r="B62" s="25"/>
      <c r="C62" s="25"/>
      <c r="D62" s="25"/>
      <c r="E62" s="7"/>
      <c r="F62" s="11"/>
      <c r="G62" s="12"/>
      <c r="H62" s="13"/>
    </row>
    <row r="63" spans="1:8" ht="12" hidden="1">
      <c r="A63" s="25"/>
      <c r="B63" s="25"/>
      <c r="C63" s="25"/>
      <c r="D63" s="25"/>
      <c r="E63" s="7"/>
      <c r="F63" s="14"/>
      <c r="G63" s="15"/>
      <c r="H63" s="16"/>
    </row>
    <row r="64" spans="1:8" ht="12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5"/>
      <c r="B66" s="25"/>
      <c r="C66" s="25"/>
      <c r="D66" s="25"/>
      <c r="E66" s="7"/>
      <c r="F66" s="8"/>
      <c r="G66" s="9"/>
      <c r="H66" s="10"/>
    </row>
    <row r="67" spans="1:8" ht="12" hidden="1">
      <c r="A67" s="25"/>
      <c r="B67" s="25"/>
      <c r="C67" s="25"/>
      <c r="D67" s="25"/>
      <c r="E67" s="7"/>
      <c r="F67" s="11"/>
      <c r="G67" s="12"/>
      <c r="H67" s="13"/>
    </row>
    <row r="68" spans="1:8" ht="12" hidden="1">
      <c r="A68" s="25"/>
      <c r="B68" s="25"/>
      <c r="C68" s="25"/>
      <c r="D68" s="25"/>
      <c r="E68" s="7"/>
      <c r="F68" s="11"/>
      <c r="G68" s="12"/>
      <c r="H68" s="13"/>
    </row>
    <row r="69" spans="1:8" ht="12" hidden="1">
      <c r="A69" s="25"/>
      <c r="B69" s="25"/>
      <c r="C69" s="25"/>
      <c r="D69" s="25"/>
      <c r="E69" s="7"/>
      <c r="F69" s="14"/>
      <c r="G69" s="15"/>
      <c r="H69" s="16"/>
    </row>
    <row r="70" spans="1:8" ht="12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5"/>
      <c r="B72" s="25"/>
      <c r="C72" s="25"/>
      <c r="D72" s="25"/>
      <c r="E72" s="7"/>
      <c r="F72" s="8"/>
      <c r="G72" s="9"/>
      <c r="H72" s="10"/>
    </row>
    <row r="73" spans="1:8" ht="12" hidden="1">
      <c r="A73" s="25"/>
      <c r="B73" s="25"/>
      <c r="C73" s="25"/>
      <c r="D73" s="25"/>
      <c r="E73" s="7"/>
      <c r="F73" s="11"/>
      <c r="G73" s="12"/>
      <c r="H73" s="13"/>
    </row>
    <row r="74" spans="1:8" ht="12" hidden="1">
      <c r="A74" s="25"/>
      <c r="B74" s="25"/>
      <c r="C74" s="25"/>
      <c r="D74" s="25"/>
      <c r="E74" s="7"/>
      <c r="F74" s="11"/>
      <c r="G74" s="12"/>
      <c r="H74" s="13"/>
    </row>
    <row r="75" spans="1:8" ht="12" hidden="1">
      <c r="A75" s="25"/>
      <c r="B75" s="25"/>
      <c r="C75" s="25"/>
      <c r="D75" s="25"/>
      <c r="E75" s="7"/>
      <c r="F75" s="14"/>
      <c r="G75" s="15"/>
      <c r="H75" s="16"/>
    </row>
    <row r="76" spans="1:8" ht="12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5"/>
      <c r="B78" s="25"/>
      <c r="C78" s="25"/>
      <c r="D78" s="25"/>
      <c r="E78" s="7"/>
      <c r="F78" s="8"/>
      <c r="G78" s="9"/>
      <c r="H78" s="10"/>
    </row>
    <row r="79" spans="1:8" ht="12" hidden="1">
      <c r="A79" s="25"/>
      <c r="B79" s="25"/>
      <c r="C79" s="25"/>
      <c r="D79" s="25"/>
      <c r="E79" s="7"/>
      <c r="F79" s="11"/>
      <c r="G79" s="12"/>
      <c r="H79" s="13"/>
    </row>
    <row r="80" spans="1:8" ht="12" hidden="1">
      <c r="A80" s="25"/>
      <c r="B80" s="25"/>
      <c r="C80" s="25"/>
      <c r="D80" s="25"/>
      <c r="E80" s="7"/>
      <c r="F80" s="11"/>
      <c r="G80" s="12"/>
      <c r="H80" s="13"/>
    </row>
    <row r="81" spans="1:8" ht="12" hidden="1">
      <c r="A81" s="25"/>
      <c r="B81" s="25"/>
      <c r="C81" s="25"/>
      <c r="D81" s="25"/>
      <c r="E81" s="7"/>
      <c r="F81" s="14"/>
      <c r="G81" s="15"/>
      <c r="H81" s="16"/>
    </row>
    <row r="82" spans="1:8" ht="12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5"/>
      <c r="B84" s="25"/>
      <c r="C84" s="25"/>
      <c r="D84" s="25"/>
      <c r="E84" s="7"/>
      <c r="F84" s="8"/>
      <c r="G84" s="9"/>
      <c r="H84" s="10"/>
    </row>
    <row r="85" spans="1:8" ht="12" hidden="1">
      <c r="A85" s="25"/>
      <c r="B85" s="25"/>
      <c r="C85" s="25"/>
      <c r="D85" s="25"/>
      <c r="E85" s="7"/>
      <c r="F85" s="11"/>
      <c r="G85" s="12"/>
      <c r="H85" s="13"/>
    </row>
    <row r="86" spans="1:8" ht="12" hidden="1">
      <c r="A86" s="25"/>
      <c r="B86" s="25"/>
      <c r="C86" s="25"/>
      <c r="D86" s="25"/>
      <c r="E86" s="7"/>
      <c r="F86" s="11"/>
      <c r="G86" s="12"/>
      <c r="H86" s="13"/>
    </row>
    <row r="87" spans="1:8" ht="12" hidden="1">
      <c r="A87" s="25"/>
      <c r="B87" s="25"/>
      <c r="C87" s="25"/>
      <c r="D87" s="25"/>
      <c r="E87" s="7"/>
      <c r="F87" s="14"/>
      <c r="G87" s="15"/>
      <c r="H87" s="16"/>
    </row>
    <row r="88" spans="1:8" ht="12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5"/>
      <c r="B90" s="25"/>
      <c r="C90" s="25"/>
      <c r="D90" s="25"/>
      <c r="E90" s="7"/>
      <c r="F90" s="8"/>
      <c r="G90" s="9"/>
      <c r="H90" s="10"/>
    </row>
    <row r="91" spans="1:8" ht="12" hidden="1">
      <c r="A91" s="25"/>
      <c r="B91" s="25"/>
      <c r="C91" s="25"/>
      <c r="D91" s="25"/>
      <c r="E91" s="7"/>
      <c r="F91" s="11"/>
      <c r="G91" s="12"/>
      <c r="H91" s="13"/>
    </row>
    <row r="92" spans="1:8" ht="12" hidden="1">
      <c r="A92" s="25"/>
      <c r="B92" s="25"/>
      <c r="C92" s="25"/>
      <c r="D92" s="25"/>
      <c r="E92" s="7"/>
      <c r="F92" s="11"/>
      <c r="G92" s="12"/>
      <c r="H92" s="13"/>
    </row>
    <row r="93" spans="1:8" ht="12" hidden="1">
      <c r="A93" s="25"/>
      <c r="B93" s="25"/>
      <c r="C93" s="25"/>
      <c r="D93" s="25"/>
      <c r="E93" s="7"/>
      <c r="F93" s="14"/>
      <c r="G93" s="15"/>
      <c r="H93" s="16"/>
    </row>
    <row r="94" spans="1:8" ht="12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5"/>
      <c r="B96" s="25"/>
      <c r="C96" s="25"/>
      <c r="D96" s="25"/>
      <c r="E96" s="7"/>
      <c r="F96" s="8"/>
      <c r="G96" s="9"/>
      <c r="H96" s="10"/>
    </row>
    <row r="97" spans="1:8" ht="12" hidden="1">
      <c r="A97" s="25"/>
      <c r="B97" s="25"/>
      <c r="C97" s="25"/>
      <c r="D97" s="25"/>
      <c r="E97" s="7"/>
      <c r="F97" s="11"/>
      <c r="G97" s="12"/>
      <c r="H97" s="13"/>
    </row>
    <row r="98" spans="1:8" ht="12" hidden="1">
      <c r="A98" s="25"/>
      <c r="B98" s="25"/>
      <c r="C98" s="25"/>
      <c r="D98" s="25"/>
      <c r="E98" s="7"/>
      <c r="F98" s="11"/>
      <c r="G98" s="12"/>
      <c r="H98" s="13"/>
    </row>
    <row r="99" spans="1:8" ht="12" hidden="1">
      <c r="A99" s="25"/>
      <c r="B99" s="25"/>
      <c r="C99" s="25"/>
      <c r="D99" s="25"/>
      <c r="E99" s="7"/>
      <c r="F99" s="14"/>
      <c r="G99" s="15"/>
      <c r="H99" s="16"/>
    </row>
    <row r="100" spans="1:8" ht="12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7"/>
      <c r="F102" s="8"/>
      <c r="G102" s="9"/>
      <c r="H102" s="10"/>
    </row>
    <row r="103" spans="5:8" ht="12" hidden="1">
      <c r="E103" s="7"/>
      <c r="F103" s="11"/>
      <c r="G103" s="12"/>
      <c r="H103" s="13"/>
    </row>
    <row r="104" spans="5:8" ht="12" hidden="1">
      <c r="E104" s="7"/>
      <c r="F104" s="11"/>
      <c r="G104" s="12"/>
      <c r="H104" s="13"/>
    </row>
    <row r="105" spans="5:8" ht="12" hidden="1">
      <c r="E105" s="7"/>
      <c r="F105" s="14"/>
      <c r="G105" s="15"/>
      <c r="H105" s="16"/>
    </row>
    <row r="106" spans="5:8" ht="12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7"/>
      <c r="F108" s="8"/>
      <c r="G108" s="9"/>
      <c r="H108" s="10"/>
    </row>
    <row r="109" spans="5:8" ht="12" hidden="1">
      <c r="E109" s="7"/>
      <c r="F109" s="11"/>
      <c r="G109" s="12"/>
      <c r="H109" s="13"/>
    </row>
    <row r="110" spans="5:8" ht="12" hidden="1">
      <c r="E110" s="7"/>
      <c r="F110" s="11"/>
      <c r="G110" s="12"/>
      <c r="H110" s="13"/>
    </row>
    <row r="111" spans="5:8" ht="12" hidden="1">
      <c r="E111" s="7"/>
      <c r="F111" s="14"/>
      <c r="G111" s="15"/>
      <c r="H111" s="16"/>
    </row>
    <row r="112" spans="5:8" ht="12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7"/>
      <c r="F114" s="8"/>
      <c r="G114" s="9"/>
      <c r="H114" s="10"/>
    </row>
    <row r="115" spans="5:8" ht="12" hidden="1">
      <c r="E115" s="7"/>
      <c r="F115" s="11"/>
      <c r="G115" s="12"/>
      <c r="H115" s="13"/>
    </row>
    <row r="116" spans="5:8" ht="12" hidden="1">
      <c r="E116" s="7"/>
      <c r="F116" s="11"/>
      <c r="G116" s="12"/>
      <c r="H116" s="13"/>
    </row>
    <row r="117" spans="5:8" ht="12" hidden="1">
      <c r="E117" s="7"/>
      <c r="F117" s="14"/>
      <c r="G117" s="15"/>
      <c r="H117" s="16"/>
    </row>
    <row r="118" spans="5:8" ht="12.75">
      <c r="E118" s="19" t="s">
        <v>81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pane xSplit="5" ySplit="3" topLeftCell="F40" activePane="bottomRight" state="frozen"/>
      <selection pane="topLeft" activeCell="A1" sqref="A1"/>
      <selection pane="topRight" activeCell="F1" sqref="F1"/>
      <selection pane="bottomLeft" activeCell="A4" sqref="A4"/>
      <selection pane="bottomRight" activeCell="H49" sqref="H4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">
      <c r="A2" s="25"/>
      <c r="B2" s="25"/>
      <c r="C2" s="25"/>
      <c r="D2" s="25"/>
      <c r="E2" s="38"/>
      <c r="F2" s="38"/>
      <c r="G2" s="38"/>
      <c r="H2" s="38"/>
    </row>
    <row r="3" spans="1:8" ht="25.5">
      <c r="A3" s="25"/>
      <c r="B3" s="25"/>
      <c r="C3" s="25"/>
      <c r="D3" s="25"/>
      <c r="E3" s="26" t="s">
        <v>67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91919000</v>
      </c>
      <c r="G5" s="4">
        <v>100348000</v>
      </c>
      <c r="H5" s="4">
        <v>108717000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27296000</v>
      </c>
      <c r="G7" s="5">
        <f>SUM(G8:G19)</f>
        <v>32911000</v>
      </c>
      <c r="H7" s="5">
        <f>SUM(H8:H19)</f>
        <v>46097000</v>
      </c>
    </row>
    <row r="8" spans="1:8" ht="12.75">
      <c r="A8" s="25"/>
      <c r="B8" s="25"/>
      <c r="C8" s="25"/>
      <c r="D8" s="25"/>
      <c r="E8" s="30" t="s">
        <v>9</v>
      </c>
      <c r="F8" s="12">
        <v>22290000</v>
      </c>
      <c r="G8" s="12">
        <v>23911000</v>
      </c>
      <c r="H8" s="12">
        <v>25097000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3006000</v>
      </c>
      <c r="G11" s="12">
        <v>2000000</v>
      </c>
      <c r="H11" s="12">
        <v>6000000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2000000</v>
      </c>
      <c r="G16" s="12">
        <v>7000000</v>
      </c>
      <c r="H16" s="12">
        <v>15000000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4299000</v>
      </c>
      <c r="G20" s="4">
        <f>SUM(G21:G29)</f>
        <v>3300000</v>
      </c>
      <c r="H20" s="4">
        <f>SUM(H21:H29)</f>
        <v>3500000</v>
      </c>
    </row>
    <row r="21" spans="1:8" ht="12.75">
      <c r="A21" s="25"/>
      <c r="B21" s="25"/>
      <c r="C21" s="25"/>
      <c r="D21" s="25"/>
      <c r="E21" s="30" t="s">
        <v>22</v>
      </c>
      <c r="F21" s="21">
        <v>3000000</v>
      </c>
      <c r="G21" s="21">
        <v>3300000</v>
      </c>
      <c r="H21" s="21">
        <v>3500000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1299000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123514000</v>
      </c>
      <c r="G30" s="20">
        <f>+G5+G6+G7+G20</f>
        <v>136559000</v>
      </c>
      <c r="H30" s="20">
        <f>+H5+H6+H7+H20</f>
        <v>158314000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3105000</v>
      </c>
      <c r="G32" s="4">
        <f>SUM(G33:G38)</f>
        <v>0</v>
      </c>
      <c r="H32" s="4">
        <f>SUM(H33:H38)</f>
        <v>16345000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>
        <v>16345000</v>
      </c>
    </row>
    <row r="34" spans="1:8" ht="12.75">
      <c r="A34" s="25"/>
      <c r="B34" s="25"/>
      <c r="C34" s="25"/>
      <c r="D34" s="25"/>
      <c r="E34" s="30" t="s">
        <v>34</v>
      </c>
      <c r="F34" s="12">
        <v>3105000</v>
      </c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3105000</v>
      </c>
      <c r="G41" s="36">
        <f>+G32+G39</f>
        <v>0</v>
      </c>
      <c r="H41" s="36">
        <f>+H32+H39</f>
        <v>16345000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126619000</v>
      </c>
      <c r="G42" s="36">
        <f>+G30+G41</f>
        <v>136559000</v>
      </c>
      <c r="H42" s="36">
        <f>+H30+H41</f>
        <v>174659000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78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79</v>
      </c>
      <c r="F45" s="5">
        <f>SUM(F47+F53+F59+F65+F71+F77+F83+F89+F95+F101+F107+F113)</f>
        <v>850000</v>
      </c>
      <c r="G45" s="5">
        <f>SUM(G47+G53+G59+G65+G71+G77+G83+G89+G95+G101+G107+G113)</f>
        <v>893000</v>
      </c>
      <c r="H45" s="5">
        <f>SUM(H47+H53+H59+H65+H71+H77+H83+H89+H95+H101+H107+H113)</f>
        <v>937000</v>
      </c>
    </row>
    <row r="46" spans="1:8" ht="12.75">
      <c r="A46" s="25"/>
      <c r="B46" s="25"/>
      <c r="C46" s="25"/>
      <c r="D46" s="25"/>
      <c r="E46" s="6" t="s">
        <v>80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82</v>
      </c>
      <c r="F47" s="4">
        <f>SUM(F48:F51)</f>
        <v>850000</v>
      </c>
      <c r="G47" s="4">
        <f>SUM(G48:G51)</f>
        <v>893000</v>
      </c>
      <c r="H47" s="4">
        <f>SUM(H48:H51)</f>
        <v>937000</v>
      </c>
    </row>
    <row r="48" spans="1:8" ht="12">
      <c r="A48" s="25"/>
      <c r="B48" s="25"/>
      <c r="C48" s="25"/>
      <c r="D48" s="25"/>
      <c r="E48" s="7" t="s">
        <v>83</v>
      </c>
      <c r="F48" s="8">
        <v>850000</v>
      </c>
      <c r="G48" s="9">
        <v>893000</v>
      </c>
      <c r="H48" s="10">
        <v>937000</v>
      </c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5"/>
      <c r="B54" s="25"/>
      <c r="C54" s="25"/>
      <c r="D54" s="25"/>
      <c r="E54" s="7"/>
      <c r="F54" s="8"/>
      <c r="G54" s="9"/>
      <c r="H54" s="10"/>
    </row>
    <row r="55" spans="1:8" ht="12" hidden="1">
      <c r="A55" s="25"/>
      <c r="B55" s="25"/>
      <c r="C55" s="25"/>
      <c r="D55" s="25"/>
      <c r="E55" s="7"/>
      <c r="F55" s="11"/>
      <c r="G55" s="12"/>
      <c r="H55" s="13"/>
    </row>
    <row r="56" spans="1:8" ht="12" hidden="1">
      <c r="A56" s="25"/>
      <c r="B56" s="25"/>
      <c r="C56" s="25"/>
      <c r="D56" s="25"/>
      <c r="E56" s="7"/>
      <c r="F56" s="11"/>
      <c r="G56" s="12"/>
      <c r="H56" s="13"/>
    </row>
    <row r="57" spans="1:8" ht="12" hidden="1">
      <c r="A57" s="25"/>
      <c r="B57" s="25"/>
      <c r="C57" s="25"/>
      <c r="D57" s="25"/>
      <c r="E57" s="7"/>
      <c r="F57" s="14"/>
      <c r="G57" s="15"/>
      <c r="H57" s="16"/>
    </row>
    <row r="58" spans="1:8" ht="12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5"/>
      <c r="B60" s="25"/>
      <c r="C60" s="25"/>
      <c r="D60" s="25"/>
      <c r="E60" s="7"/>
      <c r="F60" s="8"/>
      <c r="G60" s="9"/>
      <c r="H60" s="10"/>
    </row>
    <row r="61" spans="1:8" ht="12" hidden="1">
      <c r="A61" s="25"/>
      <c r="B61" s="25"/>
      <c r="C61" s="25"/>
      <c r="D61" s="25"/>
      <c r="E61" s="7"/>
      <c r="F61" s="11"/>
      <c r="G61" s="12"/>
      <c r="H61" s="13"/>
    </row>
    <row r="62" spans="1:8" ht="12" hidden="1">
      <c r="A62" s="25"/>
      <c r="B62" s="25"/>
      <c r="C62" s="25"/>
      <c r="D62" s="25"/>
      <c r="E62" s="7"/>
      <c r="F62" s="11"/>
      <c r="G62" s="12"/>
      <c r="H62" s="13"/>
    </row>
    <row r="63" spans="1:8" ht="12" hidden="1">
      <c r="A63" s="25"/>
      <c r="B63" s="25"/>
      <c r="C63" s="25"/>
      <c r="D63" s="25"/>
      <c r="E63" s="7"/>
      <c r="F63" s="14"/>
      <c r="G63" s="15"/>
      <c r="H63" s="16"/>
    </row>
    <row r="64" spans="1:8" ht="12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5"/>
      <c r="B66" s="25"/>
      <c r="C66" s="25"/>
      <c r="D66" s="25"/>
      <c r="E66" s="7"/>
      <c r="F66" s="8"/>
      <c r="G66" s="9"/>
      <c r="H66" s="10"/>
    </row>
    <row r="67" spans="1:8" ht="12" hidden="1">
      <c r="A67" s="25"/>
      <c r="B67" s="25"/>
      <c r="C67" s="25"/>
      <c r="D67" s="25"/>
      <c r="E67" s="7"/>
      <c r="F67" s="11"/>
      <c r="G67" s="12"/>
      <c r="H67" s="13"/>
    </row>
    <row r="68" spans="1:8" ht="12" hidden="1">
      <c r="A68" s="25"/>
      <c r="B68" s="25"/>
      <c r="C68" s="25"/>
      <c r="D68" s="25"/>
      <c r="E68" s="7"/>
      <c r="F68" s="11"/>
      <c r="G68" s="12"/>
      <c r="H68" s="13"/>
    </row>
    <row r="69" spans="1:8" ht="12" hidden="1">
      <c r="A69" s="25"/>
      <c r="B69" s="25"/>
      <c r="C69" s="25"/>
      <c r="D69" s="25"/>
      <c r="E69" s="7"/>
      <c r="F69" s="14"/>
      <c r="G69" s="15"/>
      <c r="H69" s="16"/>
    </row>
    <row r="70" spans="1:8" ht="12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5"/>
      <c r="B72" s="25"/>
      <c r="C72" s="25"/>
      <c r="D72" s="25"/>
      <c r="E72" s="7"/>
      <c r="F72" s="8"/>
      <c r="G72" s="9"/>
      <c r="H72" s="10"/>
    </row>
    <row r="73" spans="1:8" ht="12" hidden="1">
      <c r="A73" s="25"/>
      <c r="B73" s="25"/>
      <c r="C73" s="25"/>
      <c r="D73" s="25"/>
      <c r="E73" s="7"/>
      <c r="F73" s="11"/>
      <c r="G73" s="12"/>
      <c r="H73" s="13"/>
    </row>
    <row r="74" spans="1:8" ht="12" hidden="1">
      <c r="A74" s="25"/>
      <c r="B74" s="25"/>
      <c r="C74" s="25"/>
      <c r="D74" s="25"/>
      <c r="E74" s="7"/>
      <c r="F74" s="11"/>
      <c r="G74" s="12"/>
      <c r="H74" s="13"/>
    </row>
    <row r="75" spans="1:8" ht="12" hidden="1">
      <c r="A75" s="25"/>
      <c r="B75" s="25"/>
      <c r="C75" s="25"/>
      <c r="D75" s="25"/>
      <c r="E75" s="7"/>
      <c r="F75" s="14"/>
      <c r="G75" s="15"/>
      <c r="H75" s="16"/>
    </row>
    <row r="76" spans="1:8" ht="12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5"/>
      <c r="B78" s="25"/>
      <c r="C78" s="25"/>
      <c r="D78" s="25"/>
      <c r="E78" s="7"/>
      <c r="F78" s="8"/>
      <c r="G78" s="9"/>
      <c r="H78" s="10"/>
    </row>
    <row r="79" spans="1:8" ht="12" hidden="1">
      <c r="A79" s="25"/>
      <c r="B79" s="25"/>
      <c r="C79" s="25"/>
      <c r="D79" s="25"/>
      <c r="E79" s="7"/>
      <c r="F79" s="11"/>
      <c r="G79" s="12"/>
      <c r="H79" s="13"/>
    </row>
    <row r="80" spans="1:8" ht="12" hidden="1">
      <c r="A80" s="25"/>
      <c r="B80" s="25"/>
      <c r="C80" s="25"/>
      <c r="D80" s="25"/>
      <c r="E80" s="7"/>
      <c r="F80" s="11"/>
      <c r="G80" s="12"/>
      <c r="H80" s="13"/>
    </row>
    <row r="81" spans="1:8" ht="12" hidden="1">
      <c r="A81" s="25"/>
      <c r="B81" s="25"/>
      <c r="C81" s="25"/>
      <c r="D81" s="25"/>
      <c r="E81" s="7"/>
      <c r="F81" s="14"/>
      <c r="G81" s="15"/>
      <c r="H81" s="16"/>
    </row>
    <row r="82" spans="1:8" ht="12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5"/>
      <c r="B84" s="25"/>
      <c r="C84" s="25"/>
      <c r="D84" s="25"/>
      <c r="E84" s="7"/>
      <c r="F84" s="8"/>
      <c r="G84" s="9"/>
      <c r="H84" s="10"/>
    </row>
    <row r="85" spans="1:8" ht="12" hidden="1">
      <c r="A85" s="25"/>
      <c r="B85" s="25"/>
      <c r="C85" s="25"/>
      <c r="D85" s="25"/>
      <c r="E85" s="7"/>
      <c r="F85" s="11"/>
      <c r="G85" s="12"/>
      <c r="H85" s="13"/>
    </row>
    <row r="86" spans="1:8" ht="12" hidden="1">
      <c r="A86" s="25"/>
      <c r="B86" s="25"/>
      <c r="C86" s="25"/>
      <c r="D86" s="25"/>
      <c r="E86" s="7"/>
      <c r="F86" s="11"/>
      <c r="G86" s="12"/>
      <c r="H86" s="13"/>
    </row>
    <row r="87" spans="1:8" ht="12" hidden="1">
      <c r="A87" s="25"/>
      <c r="B87" s="25"/>
      <c r="C87" s="25"/>
      <c r="D87" s="25"/>
      <c r="E87" s="7"/>
      <c r="F87" s="14"/>
      <c r="G87" s="15"/>
      <c r="H87" s="16"/>
    </row>
    <row r="88" spans="1:8" ht="12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5"/>
      <c r="B90" s="25"/>
      <c r="C90" s="25"/>
      <c r="D90" s="25"/>
      <c r="E90" s="7"/>
      <c r="F90" s="8"/>
      <c r="G90" s="9"/>
      <c r="H90" s="10"/>
    </row>
    <row r="91" spans="1:8" ht="12" hidden="1">
      <c r="A91" s="25"/>
      <c r="B91" s="25"/>
      <c r="C91" s="25"/>
      <c r="D91" s="25"/>
      <c r="E91" s="7"/>
      <c r="F91" s="11"/>
      <c r="G91" s="12"/>
      <c r="H91" s="13"/>
    </row>
    <row r="92" spans="1:8" ht="12" hidden="1">
      <c r="A92" s="25"/>
      <c r="B92" s="25"/>
      <c r="C92" s="25"/>
      <c r="D92" s="25"/>
      <c r="E92" s="7"/>
      <c r="F92" s="11"/>
      <c r="G92" s="12"/>
      <c r="H92" s="13"/>
    </row>
    <row r="93" spans="1:8" ht="12" hidden="1">
      <c r="A93" s="25"/>
      <c r="B93" s="25"/>
      <c r="C93" s="25"/>
      <c r="D93" s="25"/>
      <c r="E93" s="7"/>
      <c r="F93" s="14"/>
      <c r="G93" s="15"/>
      <c r="H93" s="16"/>
    </row>
    <row r="94" spans="1:8" ht="12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5"/>
      <c r="B96" s="25"/>
      <c r="C96" s="25"/>
      <c r="D96" s="25"/>
      <c r="E96" s="7"/>
      <c r="F96" s="8"/>
      <c r="G96" s="9"/>
      <c r="H96" s="10"/>
    </row>
    <row r="97" spans="1:8" ht="12" hidden="1">
      <c r="A97" s="25"/>
      <c r="B97" s="25"/>
      <c r="C97" s="25"/>
      <c r="D97" s="25"/>
      <c r="E97" s="7"/>
      <c r="F97" s="11"/>
      <c r="G97" s="12"/>
      <c r="H97" s="13"/>
    </row>
    <row r="98" spans="1:8" ht="12" hidden="1">
      <c r="A98" s="25"/>
      <c r="B98" s="25"/>
      <c r="C98" s="25"/>
      <c r="D98" s="25"/>
      <c r="E98" s="7"/>
      <c r="F98" s="11"/>
      <c r="G98" s="12"/>
      <c r="H98" s="13"/>
    </row>
    <row r="99" spans="1:8" ht="12" hidden="1">
      <c r="A99" s="25"/>
      <c r="B99" s="25"/>
      <c r="C99" s="25"/>
      <c r="D99" s="25"/>
      <c r="E99" s="7"/>
      <c r="F99" s="14"/>
      <c r="G99" s="15"/>
      <c r="H99" s="16"/>
    </row>
    <row r="100" spans="1:8" ht="12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7"/>
      <c r="F102" s="8"/>
      <c r="G102" s="9"/>
      <c r="H102" s="10"/>
    </row>
    <row r="103" spans="5:8" ht="12" hidden="1">
      <c r="E103" s="7"/>
      <c r="F103" s="11"/>
      <c r="G103" s="12"/>
      <c r="H103" s="13"/>
    </row>
    <row r="104" spans="5:8" ht="12" hidden="1">
      <c r="E104" s="7"/>
      <c r="F104" s="11"/>
      <c r="G104" s="12"/>
      <c r="H104" s="13"/>
    </row>
    <row r="105" spans="5:8" ht="12" hidden="1">
      <c r="E105" s="7"/>
      <c r="F105" s="14"/>
      <c r="G105" s="15"/>
      <c r="H105" s="16"/>
    </row>
    <row r="106" spans="5:8" ht="12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7"/>
      <c r="F108" s="8"/>
      <c r="G108" s="9"/>
      <c r="H108" s="10"/>
    </row>
    <row r="109" spans="5:8" ht="12" hidden="1">
      <c r="E109" s="7"/>
      <c r="F109" s="11"/>
      <c r="G109" s="12"/>
      <c r="H109" s="13"/>
    </row>
    <row r="110" spans="5:8" ht="12" hidden="1">
      <c r="E110" s="7"/>
      <c r="F110" s="11"/>
      <c r="G110" s="12"/>
      <c r="H110" s="13"/>
    </row>
    <row r="111" spans="5:8" ht="12" hidden="1">
      <c r="E111" s="7"/>
      <c r="F111" s="14"/>
      <c r="G111" s="15"/>
      <c r="H111" s="16"/>
    </row>
    <row r="112" spans="5:8" ht="12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7"/>
      <c r="F114" s="8"/>
      <c r="G114" s="9"/>
      <c r="H114" s="10"/>
    </row>
    <row r="115" spans="5:8" ht="12" hidden="1">
      <c r="E115" s="7"/>
      <c r="F115" s="11"/>
      <c r="G115" s="12"/>
      <c r="H115" s="13"/>
    </row>
    <row r="116" spans="5:8" ht="12" hidden="1">
      <c r="E116" s="7"/>
      <c r="F116" s="11"/>
      <c r="G116" s="12"/>
      <c r="H116" s="13"/>
    </row>
    <row r="117" spans="5:8" ht="12" hidden="1">
      <c r="E117" s="7"/>
      <c r="F117" s="14"/>
      <c r="G117" s="15"/>
      <c r="H117" s="16"/>
    </row>
    <row r="118" spans="5:8" ht="12.75">
      <c r="E118" s="19" t="s">
        <v>81</v>
      </c>
      <c r="F118" s="20">
        <f>SUM(F45)</f>
        <v>850000</v>
      </c>
      <c r="G118" s="20">
        <f>SUM(G45)</f>
        <v>893000</v>
      </c>
      <c r="H118" s="20">
        <f>SUM(H45)</f>
        <v>937000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pane xSplit="5" ySplit="3" topLeftCell="F46" activePane="bottomRight" state="frozen"/>
      <selection pane="topLeft" activeCell="A1" sqref="A1"/>
      <selection pane="topRight" activeCell="F1" sqref="F1"/>
      <selection pane="bottomLeft" activeCell="A4" sqref="A4"/>
      <selection pane="bottomRight" activeCell="H49" sqref="H4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">
      <c r="A2" s="25"/>
      <c r="B2" s="25"/>
      <c r="C2" s="25"/>
      <c r="D2" s="25"/>
      <c r="E2" s="38"/>
      <c r="F2" s="38"/>
      <c r="G2" s="38"/>
      <c r="H2" s="38"/>
    </row>
    <row r="3" spans="1:8" ht="25.5">
      <c r="A3" s="25"/>
      <c r="B3" s="25"/>
      <c r="C3" s="25"/>
      <c r="D3" s="25"/>
      <c r="E3" s="26" t="s">
        <v>68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26816000</v>
      </c>
      <c r="G5" s="4">
        <v>28465000</v>
      </c>
      <c r="H5" s="4">
        <v>29906000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19980000</v>
      </c>
      <c r="G7" s="5">
        <f>SUM(G8:G19)</f>
        <v>19180000</v>
      </c>
      <c r="H7" s="5">
        <f>SUM(H8:H19)</f>
        <v>22568000</v>
      </c>
    </row>
    <row r="8" spans="1:8" ht="12.75">
      <c r="A8" s="25"/>
      <c r="B8" s="25"/>
      <c r="C8" s="25"/>
      <c r="D8" s="25"/>
      <c r="E8" s="30" t="s">
        <v>9</v>
      </c>
      <c r="F8" s="12">
        <v>19980000</v>
      </c>
      <c r="G8" s="12">
        <v>11180000</v>
      </c>
      <c r="H8" s="12">
        <v>11568000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>
        <v>1000000</v>
      </c>
      <c r="H11" s="12">
        <v>1000000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>
        <v>7000000</v>
      </c>
      <c r="H16" s="12">
        <v>10000000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7000000</v>
      </c>
      <c r="G20" s="4">
        <f>SUM(G21:G29)</f>
        <v>3300000</v>
      </c>
      <c r="H20" s="4">
        <f>SUM(H21:H29)</f>
        <v>3500000</v>
      </c>
    </row>
    <row r="21" spans="1:8" ht="12.75">
      <c r="A21" s="25"/>
      <c r="B21" s="25"/>
      <c r="C21" s="25"/>
      <c r="D21" s="25"/>
      <c r="E21" s="30" t="s">
        <v>22</v>
      </c>
      <c r="F21" s="21">
        <v>3000000</v>
      </c>
      <c r="G21" s="21">
        <v>3300000</v>
      </c>
      <c r="H21" s="21">
        <v>3500000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1000000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>
        <v>3000000</v>
      </c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53796000</v>
      </c>
      <c r="G30" s="20">
        <f>+G5+G6+G7+G20</f>
        <v>50945000</v>
      </c>
      <c r="H30" s="20">
        <f>+H5+H6+H7+H20</f>
        <v>55974000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0</v>
      </c>
      <c r="G41" s="36">
        <f>+G32+G39</f>
        <v>0</v>
      </c>
      <c r="H41" s="36">
        <f>+H32+H39</f>
        <v>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53796000</v>
      </c>
      <c r="G42" s="36">
        <f>+G30+G41</f>
        <v>50945000</v>
      </c>
      <c r="H42" s="36">
        <f>+H30+H41</f>
        <v>55974000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78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79</v>
      </c>
      <c r="F45" s="5">
        <f>SUM(F47+F53+F59+F65+F71+F77+F83+F89+F95+F101+F107+F113)</f>
        <v>800000</v>
      </c>
      <c r="G45" s="5">
        <f>SUM(G47+G53+G59+G65+G71+G77+G83+G89+G95+G101+G107+G113)</f>
        <v>840000</v>
      </c>
      <c r="H45" s="5">
        <f>SUM(H47+H53+H59+H65+H71+H77+H83+H89+H95+H101+H107+H113)</f>
        <v>882000</v>
      </c>
    </row>
    <row r="46" spans="1:8" ht="12.75">
      <c r="A46" s="25"/>
      <c r="B46" s="25"/>
      <c r="C46" s="25"/>
      <c r="D46" s="25"/>
      <c r="E46" s="6" t="s">
        <v>80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82</v>
      </c>
      <c r="F47" s="4">
        <f>SUM(F48:F51)</f>
        <v>800000</v>
      </c>
      <c r="G47" s="4">
        <f>SUM(G48:G51)</f>
        <v>840000</v>
      </c>
      <c r="H47" s="4">
        <f>SUM(H48:H51)</f>
        <v>882000</v>
      </c>
    </row>
    <row r="48" spans="1:8" ht="12">
      <c r="A48" s="25"/>
      <c r="B48" s="25"/>
      <c r="C48" s="25"/>
      <c r="D48" s="25"/>
      <c r="E48" s="7" t="s">
        <v>83</v>
      </c>
      <c r="F48" s="8">
        <v>800000</v>
      </c>
      <c r="G48" s="9">
        <v>840000</v>
      </c>
      <c r="H48" s="10">
        <v>882000</v>
      </c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5"/>
      <c r="B54" s="25"/>
      <c r="C54" s="25"/>
      <c r="D54" s="25"/>
      <c r="E54" s="7"/>
      <c r="F54" s="8"/>
      <c r="G54" s="9"/>
      <c r="H54" s="10"/>
    </row>
    <row r="55" spans="1:8" ht="12" hidden="1">
      <c r="A55" s="25"/>
      <c r="B55" s="25"/>
      <c r="C55" s="25"/>
      <c r="D55" s="25"/>
      <c r="E55" s="7"/>
      <c r="F55" s="11"/>
      <c r="G55" s="12"/>
      <c r="H55" s="13"/>
    </row>
    <row r="56" spans="1:8" ht="12" hidden="1">
      <c r="A56" s="25"/>
      <c r="B56" s="25"/>
      <c r="C56" s="25"/>
      <c r="D56" s="25"/>
      <c r="E56" s="7"/>
      <c r="F56" s="11"/>
      <c r="G56" s="12"/>
      <c r="H56" s="13"/>
    </row>
    <row r="57" spans="1:8" ht="12" hidden="1">
      <c r="A57" s="25"/>
      <c r="B57" s="25"/>
      <c r="C57" s="25"/>
      <c r="D57" s="25"/>
      <c r="E57" s="7"/>
      <c r="F57" s="14"/>
      <c r="G57" s="15"/>
      <c r="H57" s="16"/>
    </row>
    <row r="58" spans="1:8" ht="12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5"/>
      <c r="B60" s="25"/>
      <c r="C60" s="25"/>
      <c r="D60" s="25"/>
      <c r="E60" s="7"/>
      <c r="F60" s="8"/>
      <c r="G60" s="9"/>
      <c r="H60" s="10"/>
    </row>
    <row r="61" spans="1:8" ht="12" hidden="1">
      <c r="A61" s="25"/>
      <c r="B61" s="25"/>
      <c r="C61" s="25"/>
      <c r="D61" s="25"/>
      <c r="E61" s="7"/>
      <c r="F61" s="11"/>
      <c r="G61" s="12"/>
      <c r="H61" s="13"/>
    </row>
    <row r="62" spans="1:8" ht="12" hidden="1">
      <c r="A62" s="25"/>
      <c r="B62" s="25"/>
      <c r="C62" s="25"/>
      <c r="D62" s="25"/>
      <c r="E62" s="7"/>
      <c r="F62" s="11"/>
      <c r="G62" s="12"/>
      <c r="H62" s="13"/>
    </row>
    <row r="63" spans="1:8" ht="12" hidden="1">
      <c r="A63" s="25"/>
      <c r="B63" s="25"/>
      <c r="C63" s="25"/>
      <c r="D63" s="25"/>
      <c r="E63" s="7"/>
      <c r="F63" s="14"/>
      <c r="G63" s="15"/>
      <c r="H63" s="16"/>
    </row>
    <row r="64" spans="1:8" ht="12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5"/>
      <c r="B66" s="25"/>
      <c r="C66" s="25"/>
      <c r="D66" s="25"/>
      <c r="E66" s="7"/>
      <c r="F66" s="8"/>
      <c r="G66" s="9"/>
      <c r="H66" s="10"/>
    </row>
    <row r="67" spans="1:8" ht="12" hidden="1">
      <c r="A67" s="25"/>
      <c r="B67" s="25"/>
      <c r="C67" s="25"/>
      <c r="D67" s="25"/>
      <c r="E67" s="7"/>
      <c r="F67" s="11"/>
      <c r="G67" s="12"/>
      <c r="H67" s="13"/>
    </row>
    <row r="68" spans="1:8" ht="12" hidden="1">
      <c r="A68" s="25"/>
      <c r="B68" s="25"/>
      <c r="C68" s="25"/>
      <c r="D68" s="25"/>
      <c r="E68" s="7"/>
      <c r="F68" s="11"/>
      <c r="G68" s="12"/>
      <c r="H68" s="13"/>
    </row>
    <row r="69" spans="1:8" ht="12" hidden="1">
      <c r="A69" s="25"/>
      <c r="B69" s="25"/>
      <c r="C69" s="25"/>
      <c r="D69" s="25"/>
      <c r="E69" s="7"/>
      <c r="F69" s="14"/>
      <c r="G69" s="15"/>
      <c r="H69" s="16"/>
    </row>
    <row r="70" spans="1:8" ht="12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5"/>
      <c r="B72" s="25"/>
      <c r="C72" s="25"/>
      <c r="D72" s="25"/>
      <c r="E72" s="7"/>
      <c r="F72" s="8"/>
      <c r="G72" s="9"/>
      <c r="H72" s="10"/>
    </row>
    <row r="73" spans="1:8" ht="12" hidden="1">
      <c r="A73" s="25"/>
      <c r="B73" s="25"/>
      <c r="C73" s="25"/>
      <c r="D73" s="25"/>
      <c r="E73" s="7"/>
      <c r="F73" s="11"/>
      <c r="G73" s="12"/>
      <c r="H73" s="13"/>
    </row>
    <row r="74" spans="1:8" ht="12" hidden="1">
      <c r="A74" s="25"/>
      <c r="B74" s="25"/>
      <c r="C74" s="25"/>
      <c r="D74" s="25"/>
      <c r="E74" s="7"/>
      <c r="F74" s="11"/>
      <c r="G74" s="12"/>
      <c r="H74" s="13"/>
    </row>
    <row r="75" spans="1:8" ht="12" hidden="1">
      <c r="A75" s="25"/>
      <c r="B75" s="25"/>
      <c r="C75" s="25"/>
      <c r="D75" s="25"/>
      <c r="E75" s="7"/>
      <c r="F75" s="14"/>
      <c r="G75" s="15"/>
      <c r="H75" s="16"/>
    </row>
    <row r="76" spans="1:8" ht="12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5"/>
      <c r="B78" s="25"/>
      <c r="C78" s="25"/>
      <c r="D78" s="25"/>
      <c r="E78" s="7"/>
      <c r="F78" s="8"/>
      <c r="G78" s="9"/>
      <c r="H78" s="10"/>
    </row>
    <row r="79" spans="1:8" ht="12" hidden="1">
      <c r="A79" s="25"/>
      <c r="B79" s="25"/>
      <c r="C79" s="25"/>
      <c r="D79" s="25"/>
      <c r="E79" s="7"/>
      <c r="F79" s="11"/>
      <c r="G79" s="12"/>
      <c r="H79" s="13"/>
    </row>
    <row r="80" spans="1:8" ht="12" hidden="1">
      <c r="A80" s="25"/>
      <c r="B80" s="25"/>
      <c r="C80" s="25"/>
      <c r="D80" s="25"/>
      <c r="E80" s="7"/>
      <c r="F80" s="11"/>
      <c r="G80" s="12"/>
      <c r="H80" s="13"/>
    </row>
    <row r="81" spans="1:8" ht="12" hidden="1">
      <c r="A81" s="25"/>
      <c r="B81" s="25"/>
      <c r="C81" s="25"/>
      <c r="D81" s="25"/>
      <c r="E81" s="7"/>
      <c r="F81" s="14"/>
      <c r="G81" s="15"/>
      <c r="H81" s="16"/>
    </row>
    <row r="82" spans="1:8" ht="12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5"/>
      <c r="B84" s="25"/>
      <c r="C84" s="25"/>
      <c r="D84" s="25"/>
      <c r="E84" s="7"/>
      <c r="F84" s="8"/>
      <c r="G84" s="9"/>
      <c r="H84" s="10"/>
    </row>
    <row r="85" spans="1:8" ht="12" hidden="1">
      <c r="A85" s="25"/>
      <c r="B85" s="25"/>
      <c r="C85" s="25"/>
      <c r="D85" s="25"/>
      <c r="E85" s="7"/>
      <c r="F85" s="11"/>
      <c r="G85" s="12"/>
      <c r="H85" s="13"/>
    </row>
    <row r="86" spans="1:8" ht="12" hidden="1">
      <c r="A86" s="25"/>
      <c r="B86" s="25"/>
      <c r="C86" s="25"/>
      <c r="D86" s="25"/>
      <c r="E86" s="7"/>
      <c r="F86" s="11"/>
      <c r="G86" s="12"/>
      <c r="H86" s="13"/>
    </row>
    <row r="87" spans="1:8" ht="12" hidden="1">
      <c r="A87" s="25"/>
      <c r="B87" s="25"/>
      <c r="C87" s="25"/>
      <c r="D87" s="25"/>
      <c r="E87" s="7"/>
      <c r="F87" s="14"/>
      <c r="G87" s="15"/>
      <c r="H87" s="16"/>
    </row>
    <row r="88" spans="1:8" ht="12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5"/>
      <c r="B90" s="25"/>
      <c r="C90" s="25"/>
      <c r="D90" s="25"/>
      <c r="E90" s="7"/>
      <c r="F90" s="8"/>
      <c r="G90" s="9"/>
      <c r="H90" s="10"/>
    </row>
    <row r="91" spans="1:8" ht="12" hidden="1">
      <c r="A91" s="25"/>
      <c r="B91" s="25"/>
      <c r="C91" s="25"/>
      <c r="D91" s="25"/>
      <c r="E91" s="7"/>
      <c r="F91" s="11"/>
      <c r="G91" s="12"/>
      <c r="H91" s="13"/>
    </row>
    <row r="92" spans="1:8" ht="12" hidden="1">
      <c r="A92" s="25"/>
      <c r="B92" s="25"/>
      <c r="C92" s="25"/>
      <c r="D92" s="25"/>
      <c r="E92" s="7"/>
      <c r="F92" s="11"/>
      <c r="G92" s="12"/>
      <c r="H92" s="13"/>
    </row>
    <row r="93" spans="1:8" ht="12" hidden="1">
      <c r="A93" s="25"/>
      <c r="B93" s="25"/>
      <c r="C93" s="25"/>
      <c r="D93" s="25"/>
      <c r="E93" s="7"/>
      <c r="F93" s="14"/>
      <c r="G93" s="15"/>
      <c r="H93" s="16"/>
    </row>
    <row r="94" spans="1:8" ht="12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5"/>
      <c r="B96" s="25"/>
      <c r="C96" s="25"/>
      <c r="D96" s="25"/>
      <c r="E96" s="7"/>
      <c r="F96" s="8"/>
      <c r="G96" s="9"/>
      <c r="H96" s="10"/>
    </row>
    <row r="97" spans="1:8" ht="12" hidden="1">
      <c r="A97" s="25"/>
      <c r="B97" s="25"/>
      <c r="C97" s="25"/>
      <c r="D97" s="25"/>
      <c r="E97" s="7"/>
      <c r="F97" s="11"/>
      <c r="G97" s="12"/>
      <c r="H97" s="13"/>
    </row>
    <row r="98" spans="1:8" ht="12" hidden="1">
      <c r="A98" s="25"/>
      <c r="B98" s="25"/>
      <c r="C98" s="25"/>
      <c r="D98" s="25"/>
      <c r="E98" s="7"/>
      <c r="F98" s="11"/>
      <c r="G98" s="12"/>
      <c r="H98" s="13"/>
    </row>
    <row r="99" spans="1:8" ht="12" hidden="1">
      <c r="A99" s="25"/>
      <c r="B99" s="25"/>
      <c r="C99" s="25"/>
      <c r="D99" s="25"/>
      <c r="E99" s="7"/>
      <c r="F99" s="14"/>
      <c r="G99" s="15"/>
      <c r="H99" s="16"/>
    </row>
    <row r="100" spans="1:8" ht="12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7"/>
      <c r="F102" s="8"/>
      <c r="G102" s="9"/>
      <c r="H102" s="10"/>
    </row>
    <row r="103" spans="5:8" ht="12" hidden="1">
      <c r="E103" s="7"/>
      <c r="F103" s="11"/>
      <c r="G103" s="12"/>
      <c r="H103" s="13"/>
    </row>
    <row r="104" spans="5:8" ht="12" hidden="1">
      <c r="E104" s="7"/>
      <c r="F104" s="11"/>
      <c r="G104" s="12"/>
      <c r="H104" s="13"/>
    </row>
    <row r="105" spans="5:8" ht="12" hidden="1">
      <c r="E105" s="7"/>
      <c r="F105" s="14"/>
      <c r="G105" s="15"/>
      <c r="H105" s="16"/>
    </row>
    <row r="106" spans="5:8" ht="12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7"/>
      <c r="F108" s="8"/>
      <c r="G108" s="9"/>
      <c r="H108" s="10"/>
    </row>
    <row r="109" spans="5:8" ht="12" hidden="1">
      <c r="E109" s="7"/>
      <c r="F109" s="11"/>
      <c r="G109" s="12"/>
      <c r="H109" s="13"/>
    </row>
    <row r="110" spans="5:8" ht="12" hidden="1">
      <c r="E110" s="7"/>
      <c r="F110" s="11"/>
      <c r="G110" s="12"/>
      <c r="H110" s="13"/>
    </row>
    <row r="111" spans="5:8" ht="12" hidden="1">
      <c r="E111" s="7"/>
      <c r="F111" s="14"/>
      <c r="G111" s="15"/>
      <c r="H111" s="16"/>
    </row>
    <row r="112" spans="5:8" ht="12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7"/>
      <c r="F114" s="8"/>
      <c r="G114" s="9"/>
      <c r="H114" s="10"/>
    </row>
    <row r="115" spans="5:8" ht="12" hidden="1">
      <c r="E115" s="7"/>
      <c r="F115" s="11"/>
      <c r="G115" s="12"/>
      <c r="H115" s="13"/>
    </row>
    <row r="116" spans="5:8" ht="12" hidden="1">
      <c r="E116" s="7"/>
      <c r="F116" s="11"/>
      <c r="G116" s="12"/>
      <c r="H116" s="13"/>
    </row>
    <row r="117" spans="5:8" ht="12" hidden="1">
      <c r="E117" s="7"/>
      <c r="F117" s="14"/>
      <c r="G117" s="15"/>
      <c r="H117" s="16"/>
    </row>
    <row r="118" spans="5:8" ht="12.75">
      <c r="E118" s="19" t="s">
        <v>81</v>
      </c>
      <c r="F118" s="20">
        <f>SUM(F45)</f>
        <v>800000</v>
      </c>
      <c r="G118" s="20">
        <f>SUM(G45)</f>
        <v>840000</v>
      </c>
      <c r="H118" s="20">
        <f>SUM(H45)</f>
        <v>882000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pane xSplit="5" ySplit="3" topLeftCell="F37" activePane="bottomRight" state="frozen"/>
      <selection pane="topLeft" activeCell="A1" sqref="A1"/>
      <selection pane="topRight" activeCell="F1" sqref="F1"/>
      <selection pane="bottomLeft" activeCell="A4" sqref="A4"/>
      <selection pane="bottomRight" activeCell="H50" sqref="H50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">
      <c r="A2" s="25"/>
      <c r="B2" s="25"/>
      <c r="C2" s="25"/>
      <c r="D2" s="25"/>
      <c r="E2" s="38"/>
      <c r="F2" s="38"/>
      <c r="G2" s="38"/>
      <c r="H2" s="38"/>
    </row>
    <row r="3" spans="1:8" ht="25.5">
      <c r="A3" s="25"/>
      <c r="B3" s="25"/>
      <c r="C3" s="25"/>
      <c r="D3" s="25"/>
      <c r="E3" s="26" t="s">
        <v>69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42497000</v>
      </c>
      <c r="G5" s="4">
        <v>46483000</v>
      </c>
      <c r="H5" s="4">
        <v>50448000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17266000</v>
      </c>
      <c r="G7" s="5">
        <f>SUM(G8:G19)</f>
        <v>25447000</v>
      </c>
      <c r="H7" s="5">
        <f>SUM(H8:H19)</f>
        <v>37741000</v>
      </c>
    </row>
    <row r="8" spans="1:8" ht="12.75">
      <c r="A8" s="25"/>
      <c r="B8" s="25"/>
      <c r="C8" s="25"/>
      <c r="D8" s="25"/>
      <c r="E8" s="30" t="s">
        <v>9</v>
      </c>
      <c r="F8" s="12">
        <v>15466000</v>
      </c>
      <c r="G8" s="12">
        <v>16447000</v>
      </c>
      <c r="H8" s="12">
        <v>17165000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1800000</v>
      </c>
      <c r="G11" s="12">
        <v>3000000</v>
      </c>
      <c r="H11" s="12">
        <v>5576000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>
        <v>6000000</v>
      </c>
      <c r="H16" s="12">
        <v>15000000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4000000</v>
      </c>
      <c r="G20" s="4">
        <f>SUM(G21:G29)</f>
        <v>3300000</v>
      </c>
      <c r="H20" s="4">
        <f>SUM(H21:H29)</f>
        <v>3500000</v>
      </c>
    </row>
    <row r="21" spans="1:8" ht="12.75">
      <c r="A21" s="25"/>
      <c r="B21" s="25"/>
      <c r="C21" s="25"/>
      <c r="D21" s="25"/>
      <c r="E21" s="30" t="s">
        <v>22</v>
      </c>
      <c r="F21" s="21">
        <v>3000000</v>
      </c>
      <c r="G21" s="21">
        <v>3300000</v>
      </c>
      <c r="H21" s="21">
        <v>3500000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1000000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63763000</v>
      </c>
      <c r="G30" s="20">
        <f>+G5+G6+G7+G20</f>
        <v>75230000</v>
      </c>
      <c r="H30" s="20">
        <f>+H5+H6+H7+H20</f>
        <v>91689000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25458000</v>
      </c>
      <c r="G32" s="4">
        <f>SUM(G33:G38)</f>
        <v>575000</v>
      </c>
      <c r="H32" s="4">
        <f>SUM(H33:H38)</f>
        <v>30087000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9247000</v>
      </c>
      <c r="G34" s="12">
        <v>575000</v>
      </c>
      <c r="H34" s="12">
        <v>30087000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>
        <v>16211000</v>
      </c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1600000</v>
      </c>
      <c r="G39" s="4">
        <f>SUM(G40:G40)</f>
        <v>1500000</v>
      </c>
      <c r="H39" s="4">
        <f>SUM(H40:H40)</f>
        <v>1000000</v>
      </c>
    </row>
    <row r="40" spans="1:8" ht="12.75">
      <c r="A40" s="25"/>
      <c r="B40" s="25"/>
      <c r="C40" s="25"/>
      <c r="D40" s="25"/>
      <c r="E40" s="30" t="s">
        <v>23</v>
      </c>
      <c r="F40" s="21">
        <v>1600000</v>
      </c>
      <c r="G40" s="21">
        <v>1500000</v>
      </c>
      <c r="H40" s="21">
        <v>1000000</v>
      </c>
    </row>
    <row r="41" spans="1:8" ht="13.5">
      <c r="A41" s="25"/>
      <c r="B41" s="25"/>
      <c r="C41" s="25"/>
      <c r="D41" s="25"/>
      <c r="E41" s="33" t="s">
        <v>38</v>
      </c>
      <c r="F41" s="36">
        <f>+F32+F39</f>
        <v>27058000</v>
      </c>
      <c r="G41" s="36">
        <f>+G32+G39</f>
        <v>2075000</v>
      </c>
      <c r="H41" s="36">
        <f>+H32+H39</f>
        <v>31087000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90821000</v>
      </c>
      <c r="G42" s="36">
        <f>+G30+G41</f>
        <v>77305000</v>
      </c>
      <c r="H42" s="36">
        <f>+H30+H41</f>
        <v>122776000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78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79</v>
      </c>
      <c r="F45" s="5">
        <f>SUM(F47+F53+F59+F65+F71+F77+F83+F89+F95+F101+F107+F113)</f>
        <v>1268000</v>
      </c>
      <c r="G45" s="5">
        <f>SUM(G47+G53+G59+G65+G71+G77+G83+G89+G95+G101+G107+G113)</f>
        <v>1331000</v>
      </c>
      <c r="H45" s="5">
        <f>SUM(H47+H53+H59+H65+H71+H77+H83+H89+H95+H101+H107+H113)</f>
        <v>1398000</v>
      </c>
    </row>
    <row r="46" spans="1:8" ht="12.75">
      <c r="A46" s="25"/>
      <c r="B46" s="25"/>
      <c r="C46" s="25"/>
      <c r="D46" s="25"/>
      <c r="E46" s="6" t="s">
        <v>80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82</v>
      </c>
      <c r="F47" s="4">
        <f>SUM(F48:F51)</f>
        <v>1268000</v>
      </c>
      <c r="G47" s="4">
        <f>SUM(G48:G51)</f>
        <v>1331000</v>
      </c>
      <c r="H47" s="4">
        <f>SUM(H48:H51)</f>
        <v>1398000</v>
      </c>
    </row>
    <row r="48" spans="1:8" ht="12">
      <c r="A48" s="25"/>
      <c r="B48" s="25"/>
      <c r="C48" s="25"/>
      <c r="D48" s="25"/>
      <c r="E48" s="7" t="s">
        <v>83</v>
      </c>
      <c r="F48" s="8">
        <v>1268000</v>
      </c>
      <c r="G48" s="9">
        <v>1331000</v>
      </c>
      <c r="H48" s="10">
        <v>1398000</v>
      </c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5"/>
      <c r="B54" s="25"/>
      <c r="C54" s="25"/>
      <c r="D54" s="25"/>
      <c r="E54" s="7"/>
      <c r="F54" s="8"/>
      <c r="G54" s="9"/>
      <c r="H54" s="10"/>
    </row>
    <row r="55" spans="1:8" ht="12" hidden="1">
      <c r="A55" s="25"/>
      <c r="B55" s="25"/>
      <c r="C55" s="25"/>
      <c r="D55" s="25"/>
      <c r="E55" s="7"/>
      <c r="F55" s="11"/>
      <c r="G55" s="12"/>
      <c r="H55" s="13"/>
    </row>
    <row r="56" spans="1:8" ht="12" hidden="1">
      <c r="A56" s="25"/>
      <c r="B56" s="25"/>
      <c r="C56" s="25"/>
      <c r="D56" s="25"/>
      <c r="E56" s="7"/>
      <c r="F56" s="11"/>
      <c r="G56" s="12"/>
      <c r="H56" s="13"/>
    </row>
    <row r="57" spans="1:8" ht="12" hidden="1">
      <c r="A57" s="25"/>
      <c r="B57" s="25"/>
      <c r="C57" s="25"/>
      <c r="D57" s="25"/>
      <c r="E57" s="7"/>
      <c r="F57" s="14"/>
      <c r="G57" s="15"/>
      <c r="H57" s="16"/>
    </row>
    <row r="58" spans="1:8" ht="12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5"/>
      <c r="B60" s="25"/>
      <c r="C60" s="25"/>
      <c r="D60" s="25"/>
      <c r="E60" s="7"/>
      <c r="F60" s="8"/>
      <c r="G60" s="9"/>
      <c r="H60" s="10"/>
    </row>
    <row r="61" spans="1:8" ht="12" hidden="1">
      <c r="A61" s="25"/>
      <c r="B61" s="25"/>
      <c r="C61" s="25"/>
      <c r="D61" s="25"/>
      <c r="E61" s="7"/>
      <c r="F61" s="11"/>
      <c r="G61" s="12"/>
      <c r="H61" s="13"/>
    </row>
    <row r="62" spans="1:8" ht="12" hidden="1">
      <c r="A62" s="25"/>
      <c r="B62" s="25"/>
      <c r="C62" s="25"/>
      <c r="D62" s="25"/>
      <c r="E62" s="7"/>
      <c r="F62" s="11"/>
      <c r="G62" s="12"/>
      <c r="H62" s="13"/>
    </row>
    <row r="63" spans="1:8" ht="12" hidden="1">
      <c r="A63" s="25"/>
      <c r="B63" s="25"/>
      <c r="C63" s="25"/>
      <c r="D63" s="25"/>
      <c r="E63" s="7"/>
      <c r="F63" s="14"/>
      <c r="G63" s="15"/>
      <c r="H63" s="16"/>
    </row>
    <row r="64" spans="1:8" ht="12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5"/>
      <c r="B66" s="25"/>
      <c r="C66" s="25"/>
      <c r="D66" s="25"/>
      <c r="E66" s="7"/>
      <c r="F66" s="8"/>
      <c r="G66" s="9"/>
      <c r="H66" s="10"/>
    </row>
    <row r="67" spans="1:8" ht="12" hidden="1">
      <c r="A67" s="25"/>
      <c r="B67" s="25"/>
      <c r="C67" s="25"/>
      <c r="D67" s="25"/>
      <c r="E67" s="7"/>
      <c r="F67" s="11"/>
      <c r="G67" s="12"/>
      <c r="H67" s="13"/>
    </row>
    <row r="68" spans="1:8" ht="12" hidden="1">
      <c r="A68" s="25"/>
      <c r="B68" s="25"/>
      <c r="C68" s="25"/>
      <c r="D68" s="25"/>
      <c r="E68" s="7"/>
      <c r="F68" s="11"/>
      <c r="G68" s="12"/>
      <c r="H68" s="13"/>
    </row>
    <row r="69" spans="1:8" ht="12" hidden="1">
      <c r="A69" s="25"/>
      <c r="B69" s="25"/>
      <c r="C69" s="25"/>
      <c r="D69" s="25"/>
      <c r="E69" s="7"/>
      <c r="F69" s="14"/>
      <c r="G69" s="15"/>
      <c r="H69" s="16"/>
    </row>
    <row r="70" spans="1:8" ht="12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5"/>
      <c r="B72" s="25"/>
      <c r="C72" s="25"/>
      <c r="D72" s="25"/>
      <c r="E72" s="7"/>
      <c r="F72" s="8"/>
      <c r="G72" s="9"/>
      <c r="H72" s="10"/>
    </row>
    <row r="73" spans="1:8" ht="12" hidden="1">
      <c r="A73" s="25"/>
      <c r="B73" s="25"/>
      <c r="C73" s="25"/>
      <c r="D73" s="25"/>
      <c r="E73" s="7"/>
      <c r="F73" s="11"/>
      <c r="G73" s="12"/>
      <c r="H73" s="13"/>
    </row>
    <row r="74" spans="1:8" ht="12" hidden="1">
      <c r="A74" s="25"/>
      <c r="B74" s="25"/>
      <c r="C74" s="25"/>
      <c r="D74" s="25"/>
      <c r="E74" s="7"/>
      <c r="F74" s="11"/>
      <c r="G74" s="12"/>
      <c r="H74" s="13"/>
    </row>
    <row r="75" spans="1:8" ht="12" hidden="1">
      <c r="A75" s="25"/>
      <c r="B75" s="25"/>
      <c r="C75" s="25"/>
      <c r="D75" s="25"/>
      <c r="E75" s="7"/>
      <c r="F75" s="14"/>
      <c r="G75" s="15"/>
      <c r="H75" s="16"/>
    </row>
    <row r="76" spans="1:8" ht="12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5"/>
      <c r="B78" s="25"/>
      <c r="C78" s="25"/>
      <c r="D78" s="25"/>
      <c r="E78" s="7"/>
      <c r="F78" s="8"/>
      <c r="G78" s="9"/>
      <c r="H78" s="10"/>
    </row>
    <row r="79" spans="1:8" ht="12" hidden="1">
      <c r="A79" s="25"/>
      <c r="B79" s="25"/>
      <c r="C79" s="25"/>
      <c r="D79" s="25"/>
      <c r="E79" s="7"/>
      <c r="F79" s="11"/>
      <c r="G79" s="12"/>
      <c r="H79" s="13"/>
    </row>
    <row r="80" spans="1:8" ht="12" hidden="1">
      <c r="A80" s="25"/>
      <c r="B80" s="25"/>
      <c r="C80" s="25"/>
      <c r="D80" s="25"/>
      <c r="E80" s="7"/>
      <c r="F80" s="11"/>
      <c r="G80" s="12"/>
      <c r="H80" s="13"/>
    </row>
    <row r="81" spans="1:8" ht="12" hidden="1">
      <c r="A81" s="25"/>
      <c r="B81" s="25"/>
      <c r="C81" s="25"/>
      <c r="D81" s="25"/>
      <c r="E81" s="7"/>
      <c r="F81" s="14"/>
      <c r="G81" s="15"/>
      <c r="H81" s="16"/>
    </row>
    <row r="82" spans="1:8" ht="12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5"/>
      <c r="B84" s="25"/>
      <c r="C84" s="25"/>
      <c r="D84" s="25"/>
      <c r="E84" s="7"/>
      <c r="F84" s="8"/>
      <c r="G84" s="9"/>
      <c r="H84" s="10"/>
    </row>
    <row r="85" spans="1:8" ht="12" hidden="1">
      <c r="A85" s="25"/>
      <c r="B85" s="25"/>
      <c r="C85" s="25"/>
      <c r="D85" s="25"/>
      <c r="E85" s="7"/>
      <c r="F85" s="11"/>
      <c r="G85" s="12"/>
      <c r="H85" s="13"/>
    </row>
    <row r="86" spans="1:8" ht="12" hidden="1">
      <c r="A86" s="25"/>
      <c r="B86" s="25"/>
      <c r="C86" s="25"/>
      <c r="D86" s="25"/>
      <c r="E86" s="7"/>
      <c r="F86" s="11"/>
      <c r="G86" s="12"/>
      <c r="H86" s="13"/>
    </row>
    <row r="87" spans="1:8" ht="12" hidden="1">
      <c r="A87" s="25"/>
      <c r="B87" s="25"/>
      <c r="C87" s="25"/>
      <c r="D87" s="25"/>
      <c r="E87" s="7"/>
      <c r="F87" s="14"/>
      <c r="G87" s="15"/>
      <c r="H87" s="16"/>
    </row>
    <row r="88" spans="1:8" ht="12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5"/>
      <c r="B90" s="25"/>
      <c r="C90" s="25"/>
      <c r="D90" s="25"/>
      <c r="E90" s="7"/>
      <c r="F90" s="8"/>
      <c r="G90" s="9"/>
      <c r="H90" s="10"/>
    </row>
    <row r="91" spans="1:8" ht="12" hidden="1">
      <c r="A91" s="25"/>
      <c r="B91" s="25"/>
      <c r="C91" s="25"/>
      <c r="D91" s="25"/>
      <c r="E91" s="7"/>
      <c r="F91" s="11"/>
      <c r="G91" s="12"/>
      <c r="H91" s="13"/>
    </row>
    <row r="92" spans="1:8" ht="12" hidden="1">
      <c r="A92" s="25"/>
      <c r="B92" s="25"/>
      <c r="C92" s="25"/>
      <c r="D92" s="25"/>
      <c r="E92" s="7"/>
      <c r="F92" s="11"/>
      <c r="G92" s="12"/>
      <c r="H92" s="13"/>
    </row>
    <row r="93" spans="1:8" ht="12" hidden="1">
      <c r="A93" s="25"/>
      <c r="B93" s="25"/>
      <c r="C93" s="25"/>
      <c r="D93" s="25"/>
      <c r="E93" s="7"/>
      <c r="F93" s="14"/>
      <c r="G93" s="15"/>
      <c r="H93" s="16"/>
    </row>
    <row r="94" spans="1:8" ht="12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5"/>
      <c r="B96" s="25"/>
      <c r="C96" s="25"/>
      <c r="D96" s="25"/>
      <c r="E96" s="7"/>
      <c r="F96" s="8"/>
      <c r="G96" s="9"/>
      <c r="H96" s="10"/>
    </row>
    <row r="97" spans="1:8" ht="12" hidden="1">
      <c r="A97" s="25"/>
      <c r="B97" s="25"/>
      <c r="C97" s="25"/>
      <c r="D97" s="25"/>
      <c r="E97" s="7"/>
      <c r="F97" s="11"/>
      <c r="G97" s="12"/>
      <c r="H97" s="13"/>
    </row>
    <row r="98" spans="1:8" ht="12" hidden="1">
      <c r="A98" s="25"/>
      <c r="B98" s="25"/>
      <c r="C98" s="25"/>
      <c r="D98" s="25"/>
      <c r="E98" s="7"/>
      <c r="F98" s="11"/>
      <c r="G98" s="12"/>
      <c r="H98" s="13"/>
    </row>
    <row r="99" spans="1:8" ht="12" hidden="1">
      <c r="A99" s="25"/>
      <c r="B99" s="25"/>
      <c r="C99" s="25"/>
      <c r="D99" s="25"/>
      <c r="E99" s="7"/>
      <c r="F99" s="14"/>
      <c r="G99" s="15"/>
      <c r="H99" s="16"/>
    </row>
    <row r="100" spans="1:8" ht="12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7"/>
      <c r="F102" s="8"/>
      <c r="G102" s="9"/>
      <c r="H102" s="10"/>
    </row>
    <row r="103" spans="5:8" ht="12" hidden="1">
      <c r="E103" s="7"/>
      <c r="F103" s="11"/>
      <c r="G103" s="12"/>
      <c r="H103" s="13"/>
    </row>
    <row r="104" spans="5:8" ht="12" hidden="1">
      <c r="E104" s="7"/>
      <c r="F104" s="11"/>
      <c r="G104" s="12"/>
      <c r="H104" s="13"/>
    </row>
    <row r="105" spans="5:8" ht="12" hidden="1">
      <c r="E105" s="7"/>
      <c r="F105" s="14"/>
      <c r="G105" s="15"/>
      <c r="H105" s="16"/>
    </row>
    <row r="106" spans="5:8" ht="12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7"/>
      <c r="F108" s="8"/>
      <c r="G108" s="9"/>
      <c r="H108" s="10"/>
    </row>
    <row r="109" spans="5:8" ht="12" hidden="1">
      <c r="E109" s="7"/>
      <c r="F109" s="11"/>
      <c r="G109" s="12"/>
      <c r="H109" s="13"/>
    </row>
    <row r="110" spans="5:8" ht="12" hidden="1">
      <c r="E110" s="7"/>
      <c r="F110" s="11"/>
      <c r="G110" s="12"/>
      <c r="H110" s="13"/>
    </row>
    <row r="111" spans="5:8" ht="12" hidden="1">
      <c r="E111" s="7"/>
      <c r="F111" s="14"/>
      <c r="G111" s="15"/>
      <c r="H111" s="16"/>
    </row>
    <row r="112" spans="5:8" ht="12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7"/>
      <c r="F114" s="8"/>
      <c r="G114" s="9"/>
      <c r="H114" s="10"/>
    </row>
    <row r="115" spans="5:8" ht="12" hidden="1">
      <c r="E115" s="7"/>
      <c r="F115" s="11"/>
      <c r="G115" s="12"/>
      <c r="H115" s="13"/>
    </row>
    <row r="116" spans="5:8" ht="12" hidden="1">
      <c r="E116" s="7"/>
      <c r="F116" s="11"/>
      <c r="G116" s="12"/>
      <c r="H116" s="13"/>
    </row>
    <row r="117" spans="5:8" ht="12" hidden="1">
      <c r="E117" s="7"/>
      <c r="F117" s="14"/>
      <c r="G117" s="15"/>
      <c r="H117" s="16"/>
    </row>
    <row r="118" spans="5:8" ht="12.75">
      <c r="E118" s="19" t="s">
        <v>81</v>
      </c>
      <c r="F118" s="20">
        <f>SUM(F45)</f>
        <v>1268000</v>
      </c>
      <c r="G118" s="20">
        <f>SUM(G45)</f>
        <v>1331000</v>
      </c>
      <c r="H118" s="20">
        <f>SUM(H45)</f>
        <v>1398000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pane xSplit="5" ySplit="3" topLeftCell="F37" activePane="bottomRight" state="frozen"/>
      <selection pane="topLeft" activeCell="A1" sqref="A1"/>
      <selection pane="topRight" activeCell="F1" sqref="F1"/>
      <selection pane="bottomLeft" activeCell="A4" sqref="A4"/>
      <selection pane="bottomRight" activeCell="I48" sqref="I48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">
      <c r="A2" s="25"/>
      <c r="B2" s="25"/>
      <c r="C2" s="25"/>
      <c r="D2" s="25"/>
      <c r="E2" s="38"/>
      <c r="F2" s="38"/>
      <c r="G2" s="38"/>
      <c r="H2" s="38"/>
    </row>
    <row r="3" spans="1:8" ht="25.5">
      <c r="A3" s="25"/>
      <c r="B3" s="25"/>
      <c r="C3" s="25"/>
      <c r="D3" s="25"/>
      <c r="E3" s="26" t="s">
        <v>70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24294000</v>
      </c>
      <c r="G5" s="4">
        <v>26480000</v>
      </c>
      <c r="H5" s="4">
        <v>28630000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16020000</v>
      </c>
      <c r="G7" s="5">
        <f>SUM(G8:G19)</f>
        <v>10303000</v>
      </c>
      <c r="H7" s="5">
        <f>SUM(H8:H19)</f>
        <v>25510000</v>
      </c>
    </row>
    <row r="8" spans="1:8" ht="12.75">
      <c r="A8" s="25"/>
      <c r="B8" s="25"/>
      <c r="C8" s="25"/>
      <c r="D8" s="25"/>
      <c r="E8" s="30" t="s">
        <v>9</v>
      </c>
      <c r="F8" s="12">
        <v>8020000</v>
      </c>
      <c r="G8" s="12">
        <v>8303000</v>
      </c>
      <c r="H8" s="12">
        <v>8510000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>
        <v>2000000</v>
      </c>
      <c r="H11" s="12">
        <v>2000000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8000000</v>
      </c>
      <c r="G16" s="12"/>
      <c r="H16" s="12">
        <v>15000000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5800000</v>
      </c>
      <c r="G20" s="4">
        <f>SUM(G21:G29)</f>
        <v>6000000</v>
      </c>
      <c r="H20" s="4">
        <f>SUM(H21:H29)</f>
        <v>7500000</v>
      </c>
    </row>
    <row r="21" spans="1:8" ht="12.75">
      <c r="A21" s="25"/>
      <c r="B21" s="25"/>
      <c r="C21" s="25"/>
      <c r="D21" s="25"/>
      <c r="E21" s="30" t="s">
        <v>22</v>
      </c>
      <c r="F21" s="21">
        <v>2800000</v>
      </c>
      <c r="G21" s="21">
        <v>3000000</v>
      </c>
      <c r="H21" s="21">
        <v>3500000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1000000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>
        <v>2000000</v>
      </c>
      <c r="G26" s="12">
        <v>3000000</v>
      </c>
      <c r="H26" s="12">
        <v>4000000</v>
      </c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46114000</v>
      </c>
      <c r="G30" s="20">
        <f>+G5+G6+G7+G20</f>
        <v>42783000</v>
      </c>
      <c r="H30" s="20">
        <f>+H5+H6+H7+H20</f>
        <v>61640000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0</v>
      </c>
      <c r="G41" s="36">
        <f>+G32+G39</f>
        <v>0</v>
      </c>
      <c r="H41" s="36">
        <f>+H32+H39</f>
        <v>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46114000</v>
      </c>
      <c r="G42" s="36">
        <f>+G30+G41</f>
        <v>42783000</v>
      </c>
      <c r="H42" s="36">
        <f>+H30+H41</f>
        <v>61640000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78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79</v>
      </c>
      <c r="F45" s="5">
        <f>SUM(F47+F53+F59+F65+F71+F77+F83+F89+F95+F101+F107+F113)</f>
        <v>800000</v>
      </c>
      <c r="G45" s="5">
        <f>SUM(G47+G53+G59+G65+G71+G77+G83+G89+G95+G101+G107+G113)</f>
        <v>840000</v>
      </c>
      <c r="H45" s="5">
        <f>SUM(H47+H53+H59+H65+H71+H77+H83+H89+H95+H101+H107+H113)</f>
        <v>882000</v>
      </c>
    </row>
    <row r="46" spans="1:8" ht="12.75">
      <c r="A46" s="25"/>
      <c r="B46" s="25"/>
      <c r="C46" s="25"/>
      <c r="D46" s="25"/>
      <c r="E46" s="6" t="s">
        <v>80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82</v>
      </c>
      <c r="F47" s="4">
        <f>SUM(F48:F51)</f>
        <v>800000</v>
      </c>
      <c r="G47" s="4">
        <f>SUM(G48:G51)</f>
        <v>840000</v>
      </c>
      <c r="H47" s="4">
        <f>SUM(H48:H51)</f>
        <v>882000</v>
      </c>
    </row>
    <row r="48" spans="1:8" ht="12">
      <c r="A48" s="25"/>
      <c r="B48" s="25"/>
      <c r="C48" s="25"/>
      <c r="D48" s="25"/>
      <c r="E48" s="7" t="s">
        <v>83</v>
      </c>
      <c r="F48" s="8">
        <v>800000</v>
      </c>
      <c r="G48" s="9">
        <v>840000</v>
      </c>
      <c r="H48" s="10">
        <v>882000</v>
      </c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5"/>
      <c r="B54" s="25"/>
      <c r="C54" s="25"/>
      <c r="D54" s="25"/>
      <c r="E54" s="7"/>
      <c r="F54" s="8"/>
      <c r="G54" s="9"/>
      <c r="H54" s="10"/>
    </row>
    <row r="55" spans="1:8" ht="12" hidden="1">
      <c r="A55" s="25"/>
      <c r="B55" s="25"/>
      <c r="C55" s="25"/>
      <c r="D55" s="25"/>
      <c r="E55" s="7"/>
      <c r="F55" s="11"/>
      <c r="G55" s="12"/>
      <c r="H55" s="13"/>
    </row>
    <row r="56" spans="1:8" ht="12" hidden="1">
      <c r="A56" s="25"/>
      <c r="B56" s="25"/>
      <c r="C56" s="25"/>
      <c r="D56" s="25"/>
      <c r="E56" s="7"/>
      <c r="F56" s="11"/>
      <c r="G56" s="12"/>
      <c r="H56" s="13"/>
    </row>
    <row r="57" spans="1:8" ht="12" hidden="1">
      <c r="A57" s="25"/>
      <c r="B57" s="25"/>
      <c r="C57" s="25"/>
      <c r="D57" s="25"/>
      <c r="E57" s="7"/>
      <c r="F57" s="14"/>
      <c r="G57" s="15"/>
      <c r="H57" s="16"/>
    </row>
    <row r="58" spans="1:8" ht="12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5"/>
      <c r="B60" s="25"/>
      <c r="C60" s="25"/>
      <c r="D60" s="25"/>
      <c r="E60" s="7"/>
      <c r="F60" s="8"/>
      <c r="G60" s="9"/>
      <c r="H60" s="10"/>
    </row>
    <row r="61" spans="1:8" ht="12" hidden="1">
      <c r="A61" s="25"/>
      <c r="B61" s="25"/>
      <c r="C61" s="25"/>
      <c r="D61" s="25"/>
      <c r="E61" s="7"/>
      <c r="F61" s="11"/>
      <c r="G61" s="12"/>
      <c r="H61" s="13"/>
    </row>
    <row r="62" spans="1:8" ht="12" hidden="1">
      <c r="A62" s="25"/>
      <c r="B62" s="25"/>
      <c r="C62" s="25"/>
      <c r="D62" s="25"/>
      <c r="E62" s="7"/>
      <c r="F62" s="11"/>
      <c r="G62" s="12"/>
      <c r="H62" s="13"/>
    </row>
    <row r="63" spans="1:8" ht="12" hidden="1">
      <c r="A63" s="25"/>
      <c r="B63" s="25"/>
      <c r="C63" s="25"/>
      <c r="D63" s="25"/>
      <c r="E63" s="7"/>
      <c r="F63" s="14"/>
      <c r="G63" s="15"/>
      <c r="H63" s="16"/>
    </row>
    <row r="64" spans="1:8" ht="12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5"/>
      <c r="B66" s="25"/>
      <c r="C66" s="25"/>
      <c r="D66" s="25"/>
      <c r="E66" s="7"/>
      <c r="F66" s="8"/>
      <c r="G66" s="9"/>
      <c r="H66" s="10"/>
    </row>
    <row r="67" spans="1:8" ht="12" hidden="1">
      <c r="A67" s="25"/>
      <c r="B67" s="25"/>
      <c r="C67" s="25"/>
      <c r="D67" s="25"/>
      <c r="E67" s="7"/>
      <c r="F67" s="11"/>
      <c r="G67" s="12"/>
      <c r="H67" s="13"/>
    </row>
    <row r="68" spans="1:8" ht="12" hidden="1">
      <c r="A68" s="25"/>
      <c r="B68" s="25"/>
      <c r="C68" s="25"/>
      <c r="D68" s="25"/>
      <c r="E68" s="7"/>
      <c r="F68" s="11"/>
      <c r="G68" s="12"/>
      <c r="H68" s="13"/>
    </row>
    <row r="69" spans="1:8" ht="12" hidden="1">
      <c r="A69" s="25"/>
      <c r="B69" s="25"/>
      <c r="C69" s="25"/>
      <c r="D69" s="25"/>
      <c r="E69" s="7"/>
      <c r="F69" s="14"/>
      <c r="G69" s="15"/>
      <c r="H69" s="16"/>
    </row>
    <row r="70" spans="1:8" ht="12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5"/>
      <c r="B72" s="25"/>
      <c r="C72" s="25"/>
      <c r="D72" s="25"/>
      <c r="E72" s="7"/>
      <c r="F72" s="8"/>
      <c r="G72" s="9"/>
      <c r="H72" s="10"/>
    </row>
    <row r="73" spans="1:8" ht="12" hidden="1">
      <c r="A73" s="25"/>
      <c r="B73" s="25"/>
      <c r="C73" s="25"/>
      <c r="D73" s="25"/>
      <c r="E73" s="7"/>
      <c r="F73" s="11"/>
      <c r="G73" s="12"/>
      <c r="H73" s="13"/>
    </row>
    <row r="74" spans="1:8" ht="12" hidden="1">
      <c r="A74" s="25"/>
      <c r="B74" s="25"/>
      <c r="C74" s="25"/>
      <c r="D74" s="25"/>
      <c r="E74" s="7"/>
      <c r="F74" s="11"/>
      <c r="G74" s="12"/>
      <c r="H74" s="13"/>
    </row>
    <row r="75" spans="1:8" ht="12" hidden="1">
      <c r="A75" s="25"/>
      <c r="B75" s="25"/>
      <c r="C75" s="25"/>
      <c r="D75" s="25"/>
      <c r="E75" s="7"/>
      <c r="F75" s="14"/>
      <c r="G75" s="15"/>
      <c r="H75" s="16"/>
    </row>
    <row r="76" spans="1:8" ht="12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5"/>
      <c r="B78" s="25"/>
      <c r="C78" s="25"/>
      <c r="D78" s="25"/>
      <c r="E78" s="7"/>
      <c r="F78" s="8"/>
      <c r="G78" s="9"/>
      <c r="H78" s="10"/>
    </row>
    <row r="79" spans="1:8" ht="12" hidden="1">
      <c r="A79" s="25"/>
      <c r="B79" s="25"/>
      <c r="C79" s="25"/>
      <c r="D79" s="25"/>
      <c r="E79" s="7"/>
      <c r="F79" s="11"/>
      <c r="G79" s="12"/>
      <c r="H79" s="13"/>
    </row>
    <row r="80" spans="1:8" ht="12" hidden="1">
      <c r="A80" s="25"/>
      <c r="B80" s="25"/>
      <c r="C80" s="25"/>
      <c r="D80" s="25"/>
      <c r="E80" s="7"/>
      <c r="F80" s="11"/>
      <c r="G80" s="12"/>
      <c r="H80" s="13"/>
    </row>
    <row r="81" spans="1:8" ht="12" hidden="1">
      <c r="A81" s="25"/>
      <c r="B81" s="25"/>
      <c r="C81" s="25"/>
      <c r="D81" s="25"/>
      <c r="E81" s="7"/>
      <c r="F81" s="14"/>
      <c r="G81" s="15"/>
      <c r="H81" s="16"/>
    </row>
    <row r="82" spans="1:8" ht="12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5"/>
      <c r="B84" s="25"/>
      <c r="C84" s="25"/>
      <c r="D84" s="25"/>
      <c r="E84" s="7"/>
      <c r="F84" s="8"/>
      <c r="G84" s="9"/>
      <c r="H84" s="10"/>
    </row>
    <row r="85" spans="1:8" ht="12" hidden="1">
      <c r="A85" s="25"/>
      <c r="B85" s="25"/>
      <c r="C85" s="25"/>
      <c r="D85" s="25"/>
      <c r="E85" s="7"/>
      <c r="F85" s="11"/>
      <c r="G85" s="12"/>
      <c r="H85" s="13"/>
    </row>
    <row r="86" spans="1:8" ht="12" hidden="1">
      <c r="A86" s="25"/>
      <c r="B86" s="25"/>
      <c r="C86" s="25"/>
      <c r="D86" s="25"/>
      <c r="E86" s="7"/>
      <c r="F86" s="11"/>
      <c r="G86" s="12"/>
      <c r="H86" s="13"/>
    </row>
    <row r="87" spans="1:8" ht="12" hidden="1">
      <c r="A87" s="25"/>
      <c r="B87" s="25"/>
      <c r="C87" s="25"/>
      <c r="D87" s="25"/>
      <c r="E87" s="7"/>
      <c r="F87" s="14"/>
      <c r="G87" s="15"/>
      <c r="H87" s="16"/>
    </row>
    <row r="88" spans="1:8" ht="12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5"/>
      <c r="B90" s="25"/>
      <c r="C90" s="25"/>
      <c r="D90" s="25"/>
      <c r="E90" s="7"/>
      <c r="F90" s="8"/>
      <c r="G90" s="9"/>
      <c r="H90" s="10"/>
    </row>
    <row r="91" spans="1:8" ht="12" hidden="1">
      <c r="A91" s="25"/>
      <c r="B91" s="25"/>
      <c r="C91" s="25"/>
      <c r="D91" s="25"/>
      <c r="E91" s="7"/>
      <c r="F91" s="11"/>
      <c r="G91" s="12"/>
      <c r="H91" s="13"/>
    </row>
    <row r="92" spans="1:8" ht="12" hidden="1">
      <c r="A92" s="25"/>
      <c r="B92" s="25"/>
      <c r="C92" s="25"/>
      <c r="D92" s="25"/>
      <c r="E92" s="7"/>
      <c r="F92" s="11"/>
      <c r="G92" s="12"/>
      <c r="H92" s="13"/>
    </row>
    <row r="93" spans="1:8" ht="12" hidden="1">
      <c r="A93" s="25"/>
      <c r="B93" s="25"/>
      <c r="C93" s="25"/>
      <c r="D93" s="25"/>
      <c r="E93" s="7"/>
      <c r="F93" s="14"/>
      <c r="G93" s="15"/>
      <c r="H93" s="16"/>
    </row>
    <row r="94" spans="1:8" ht="12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5"/>
      <c r="B96" s="25"/>
      <c r="C96" s="25"/>
      <c r="D96" s="25"/>
      <c r="E96" s="7"/>
      <c r="F96" s="8"/>
      <c r="G96" s="9"/>
      <c r="H96" s="10"/>
    </row>
    <row r="97" spans="1:8" ht="12" hidden="1">
      <c r="A97" s="25"/>
      <c r="B97" s="25"/>
      <c r="C97" s="25"/>
      <c r="D97" s="25"/>
      <c r="E97" s="7"/>
      <c r="F97" s="11"/>
      <c r="G97" s="12"/>
      <c r="H97" s="13"/>
    </row>
    <row r="98" spans="1:8" ht="12" hidden="1">
      <c r="A98" s="25"/>
      <c r="B98" s="25"/>
      <c r="C98" s="25"/>
      <c r="D98" s="25"/>
      <c r="E98" s="7"/>
      <c r="F98" s="11"/>
      <c r="G98" s="12"/>
      <c r="H98" s="13"/>
    </row>
    <row r="99" spans="1:8" ht="12" hidden="1">
      <c r="A99" s="25"/>
      <c r="B99" s="25"/>
      <c r="C99" s="25"/>
      <c r="D99" s="25"/>
      <c r="E99" s="7"/>
      <c r="F99" s="14"/>
      <c r="G99" s="15"/>
      <c r="H99" s="16"/>
    </row>
    <row r="100" spans="1:8" ht="12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7"/>
      <c r="F102" s="8"/>
      <c r="G102" s="9"/>
      <c r="H102" s="10"/>
    </row>
    <row r="103" spans="5:8" ht="12" hidden="1">
      <c r="E103" s="7"/>
      <c r="F103" s="11"/>
      <c r="G103" s="12"/>
      <c r="H103" s="13"/>
    </row>
    <row r="104" spans="5:8" ht="12" hidden="1">
      <c r="E104" s="7"/>
      <c r="F104" s="11"/>
      <c r="G104" s="12"/>
      <c r="H104" s="13"/>
    </row>
    <row r="105" spans="5:8" ht="12" hidden="1">
      <c r="E105" s="7"/>
      <c r="F105" s="14"/>
      <c r="G105" s="15"/>
      <c r="H105" s="16"/>
    </row>
    <row r="106" spans="5:8" ht="12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7"/>
      <c r="F108" s="8"/>
      <c r="G108" s="9"/>
      <c r="H108" s="10"/>
    </row>
    <row r="109" spans="5:8" ht="12" hidden="1">
      <c r="E109" s="7"/>
      <c r="F109" s="11"/>
      <c r="G109" s="12"/>
      <c r="H109" s="13"/>
    </row>
    <row r="110" spans="5:8" ht="12" hidden="1">
      <c r="E110" s="7"/>
      <c r="F110" s="11"/>
      <c r="G110" s="12"/>
      <c r="H110" s="13"/>
    </row>
    <row r="111" spans="5:8" ht="12" hidden="1">
      <c r="E111" s="7"/>
      <c r="F111" s="14"/>
      <c r="G111" s="15"/>
      <c r="H111" s="16"/>
    </row>
    <row r="112" spans="5:8" ht="12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7"/>
      <c r="F114" s="8"/>
      <c r="G114" s="9"/>
      <c r="H114" s="10"/>
    </row>
    <row r="115" spans="5:8" ht="12" hidden="1">
      <c r="E115" s="7"/>
      <c r="F115" s="11"/>
      <c r="G115" s="12"/>
      <c r="H115" s="13"/>
    </row>
    <row r="116" spans="5:8" ht="12" hidden="1">
      <c r="E116" s="7"/>
      <c r="F116" s="11"/>
      <c r="G116" s="12"/>
      <c r="H116" s="13"/>
    </row>
    <row r="117" spans="5:8" ht="12" hidden="1">
      <c r="E117" s="7"/>
      <c r="F117" s="14"/>
      <c r="G117" s="15"/>
      <c r="H117" s="16"/>
    </row>
    <row r="118" spans="5:8" ht="12.75">
      <c r="E118" s="19" t="s">
        <v>81</v>
      </c>
      <c r="F118" s="20">
        <f>SUM(F45)</f>
        <v>800000</v>
      </c>
      <c r="G118" s="20">
        <f>SUM(G45)</f>
        <v>840000</v>
      </c>
      <c r="H118" s="20">
        <f>SUM(H45)</f>
        <v>882000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pane xSplit="5" ySplit="3" topLeftCell="F43" activePane="bottomRight" state="frozen"/>
      <selection pane="topLeft" activeCell="A1" sqref="A1"/>
      <selection pane="topRight" activeCell="F1" sqref="F1"/>
      <selection pane="bottomLeft" activeCell="A4" sqref="A4"/>
      <selection pane="bottomRight" activeCell="H49" sqref="H4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">
      <c r="A2" s="25"/>
      <c r="B2" s="25"/>
      <c r="C2" s="25"/>
      <c r="D2" s="25"/>
      <c r="E2" s="38"/>
      <c r="F2" s="38"/>
      <c r="G2" s="38"/>
      <c r="H2" s="38"/>
    </row>
    <row r="3" spans="1:8" ht="25.5">
      <c r="A3" s="25"/>
      <c r="B3" s="25"/>
      <c r="C3" s="25"/>
      <c r="D3" s="25"/>
      <c r="E3" s="26" t="s">
        <v>71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91546000</v>
      </c>
      <c r="G5" s="4">
        <v>99200000</v>
      </c>
      <c r="H5" s="4">
        <v>106766000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71696000</v>
      </c>
      <c r="G7" s="5">
        <f>SUM(G8:G19)</f>
        <v>56815000</v>
      </c>
      <c r="H7" s="5">
        <f>SUM(H8:H19)</f>
        <v>74683000</v>
      </c>
    </row>
    <row r="8" spans="1:8" ht="12.75">
      <c r="A8" s="25"/>
      <c r="B8" s="25"/>
      <c r="C8" s="25"/>
      <c r="D8" s="25"/>
      <c r="E8" s="30" t="s">
        <v>9</v>
      </c>
      <c r="F8" s="12">
        <v>24946000</v>
      </c>
      <c r="G8" s="12">
        <v>26815000</v>
      </c>
      <c r="H8" s="12">
        <v>28183000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11750000</v>
      </c>
      <c r="G11" s="12">
        <v>10000000</v>
      </c>
      <c r="H11" s="12">
        <v>10000000</v>
      </c>
    </row>
    <row r="12" spans="1:8" ht="12.75">
      <c r="A12" s="25"/>
      <c r="B12" s="25"/>
      <c r="C12" s="25"/>
      <c r="D12" s="25"/>
      <c r="E12" s="30" t="s">
        <v>13</v>
      </c>
      <c r="F12" s="21">
        <v>20000000</v>
      </c>
      <c r="G12" s="21">
        <v>10000000</v>
      </c>
      <c r="H12" s="21">
        <v>26500000</v>
      </c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15000000</v>
      </c>
      <c r="G16" s="12">
        <v>10000000</v>
      </c>
      <c r="H16" s="12">
        <v>10000000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4033000</v>
      </c>
      <c r="G20" s="4">
        <f>SUM(G21:G29)</f>
        <v>3200000</v>
      </c>
      <c r="H20" s="4">
        <f>SUM(H21:H29)</f>
        <v>3200000</v>
      </c>
    </row>
    <row r="21" spans="1:8" ht="12.75">
      <c r="A21" s="25"/>
      <c r="B21" s="25"/>
      <c r="C21" s="25"/>
      <c r="D21" s="25"/>
      <c r="E21" s="30" t="s">
        <v>22</v>
      </c>
      <c r="F21" s="21">
        <v>3000000</v>
      </c>
      <c r="G21" s="21">
        <v>3200000</v>
      </c>
      <c r="H21" s="21">
        <v>3200000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1033000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167275000</v>
      </c>
      <c r="G30" s="20">
        <f>+G5+G6+G7+G20</f>
        <v>159215000</v>
      </c>
      <c r="H30" s="20">
        <f>+H5+H6+H7+H20</f>
        <v>184649000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58744000</v>
      </c>
      <c r="G32" s="4">
        <f>SUM(G33:G38)</f>
        <v>37213000</v>
      </c>
      <c r="H32" s="4">
        <f>SUM(H33:H38)</f>
        <v>15857000</v>
      </c>
    </row>
    <row r="33" spans="1:8" ht="12.75">
      <c r="A33" s="25"/>
      <c r="B33" s="25"/>
      <c r="C33" s="25"/>
      <c r="D33" s="25"/>
      <c r="E33" s="30" t="s">
        <v>16</v>
      </c>
      <c r="F33" s="12">
        <v>57904000</v>
      </c>
      <c r="G33" s="12">
        <v>28500000</v>
      </c>
      <c r="H33" s="12"/>
    </row>
    <row r="34" spans="1:8" ht="12.75">
      <c r="A34" s="25"/>
      <c r="B34" s="25"/>
      <c r="C34" s="25"/>
      <c r="D34" s="25"/>
      <c r="E34" s="30" t="s">
        <v>34</v>
      </c>
      <c r="F34" s="12">
        <v>240000</v>
      </c>
      <c r="G34" s="12">
        <v>5713000</v>
      </c>
      <c r="H34" s="12">
        <v>10857000</v>
      </c>
    </row>
    <row r="35" spans="1:8" ht="12.75">
      <c r="A35" s="25"/>
      <c r="B35" s="25"/>
      <c r="C35" s="25"/>
      <c r="D35" s="25"/>
      <c r="E35" s="30" t="s">
        <v>35</v>
      </c>
      <c r="F35" s="12">
        <v>600000</v>
      </c>
      <c r="G35" s="12">
        <v>3000000</v>
      </c>
      <c r="H35" s="12">
        <v>5000000</v>
      </c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58744000</v>
      </c>
      <c r="G41" s="36">
        <f>+G32+G39</f>
        <v>37213000</v>
      </c>
      <c r="H41" s="36">
        <f>+H32+H39</f>
        <v>15857000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226019000</v>
      </c>
      <c r="G42" s="36">
        <f>+G30+G41</f>
        <v>196428000</v>
      </c>
      <c r="H42" s="36">
        <f>+H30+H41</f>
        <v>200506000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78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79</v>
      </c>
      <c r="F45" s="5">
        <f>SUM(F47+F53+F59+F65+F71+F77+F83+F89+F95+F101+F107+F113)</f>
        <v>3030000</v>
      </c>
      <c r="G45" s="5">
        <f>SUM(G47+G53+G59+G65+G71+G77+G83+G89+G95+G101+G107+G113)</f>
        <v>3182000</v>
      </c>
      <c r="H45" s="5">
        <f>SUM(H47+H53+H59+H65+H71+H77+H83+H89+H95+H101+H107+H113)</f>
        <v>3341000</v>
      </c>
    </row>
    <row r="46" spans="1:8" ht="12.75">
      <c r="A46" s="25"/>
      <c r="B46" s="25"/>
      <c r="C46" s="25"/>
      <c r="D46" s="25"/>
      <c r="E46" s="6" t="s">
        <v>80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82</v>
      </c>
      <c r="F47" s="4">
        <f>SUM(F48:F51)</f>
        <v>3030000</v>
      </c>
      <c r="G47" s="4">
        <f>SUM(G48:G51)</f>
        <v>3182000</v>
      </c>
      <c r="H47" s="4">
        <f>SUM(H48:H51)</f>
        <v>3341000</v>
      </c>
    </row>
    <row r="48" spans="1:8" ht="12">
      <c r="A48" s="25"/>
      <c r="B48" s="25"/>
      <c r="C48" s="25"/>
      <c r="D48" s="25"/>
      <c r="E48" s="7" t="s">
        <v>83</v>
      </c>
      <c r="F48" s="8">
        <v>3030000</v>
      </c>
      <c r="G48" s="9">
        <v>3182000</v>
      </c>
      <c r="H48" s="10">
        <v>3341000</v>
      </c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5"/>
      <c r="B54" s="25"/>
      <c r="C54" s="25"/>
      <c r="D54" s="25"/>
      <c r="E54" s="7"/>
      <c r="F54" s="8"/>
      <c r="G54" s="9"/>
      <c r="H54" s="10"/>
    </row>
    <row r="55" spans="1:8" ht="12" hidden="1">
      <c r="A55" s="25"/>
      <c r="B55" s="25"/>
      <c r="C55" s="25"/>
      <c r="D55" s="25"/>
      <c r="E55" s="7"/>
      <c r="F55" s="11"/>
      <c r="G55" s="12"/>
      <c r="H55" s="13"/>
    </row>
    <row r="56" spans="1:8" ht="12" hidden="1">
      <c r="A56" s="25"/>
      <c r="B56" s="25"/>
      <c r="C56" s="25"/>
      <c r="D56" s="25"/>
      <c r="E56" s="7"/>
      <c r="F56" s="11"/>
      <c r="G56" s="12"/>
      <c r="H56" s="13"/>
    </row>
    <row r="57" spans="1:8" ht="12" hidden="1">
      <c r="A57" s="25"/>
      <c r="B57" s="25"/>
      <c r="C57" s="25"/>
      <c r="D57" s="25"/>
      <c r="E57" s="7"/>
      <c r="F57" s="14"/>
      <c r="G57" s="15"/>
      <c r="H57" s="16"/>
    </row>
    <row r="58" spans="1:8" ht="12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5"/>
      <c r="B60" s="25"/>
      <c r="C60" s="25"/>
      <c r="D60" s="25"/>
      <c r="E60" s="7"/>
      <c r="F60" s="8"/>
      <c r="G60" s="9"/>
      <c r="H60" s="10"/>
    </row>
    <row r="61" spans="1:8" ht="12" hidden="1">
      <c r="A61" s="25"/>
      <c r="B61" s="25"/>
      <c r="C61" s="25"/>
      <c r="D61" s="25"/>
      <c r="E61" s="7"/>
      <c r="F61" s="11"/>
      <c r="G61" s="12"/>
      <c r="H61" s="13"/>
    </row>
    <row r="62" spans="1:8" ht="12" hidden="1">
      <c r="A62" s="25"/>
      <c r="B62" s="25"/>
      <c r="C62" s="25"/>
      <c r="D62" s="25"/>
      <c r="E62" s="7"/>
      <c r="F62" s="11"/>
      <c r="G62" s="12"/>
      <c r="H62" s="13"/>
    </row>
    <row r="63" spans="1:8" ht="12" hidden="1">
      <c r="A63" s="25"/>
      <c r="B63" s="25"/>
      <c r="C63" s="25"/>
      <c r="D63" s="25"/>
      <c r="E63" s="7"/>
      <c r="F63" s="14"/>
      <c r="G63" s="15"/>
      <c r="H63" s="16"/>
    </row>
    <row r="64" spans="1:8" ht="12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5"/>
      <c r="B66" s="25"/>
      <c r="C66" s="25"/>
      <c r="D66" s="25"/>
      <c r="E66" s="7"/>
      <c r="F66" s="8"/>
      <c r="G66" s="9"/>
      <c r="H66" s="10"/>
    </row>
    <row r="67" spans="1:8" ht="12" hidden="1">
      <c r="A67" s="25"/>
      <c r="B67" s="25"/>
      <c r="C67" s="25"/>
      <c r="D67" s="25"/>
      <c r="E67" s="7"/>
      <c r="F67" s="11"/>
      <c r="G67" s="12"/>
      <c r="H67" s="13"/>
    </row>
    <row r="68" spans="1:8" ht="12" hidden="1">
      <c r="A68" s="25"/>
      <c r="B68" s="25"/>
      <c r="C68" s="25"/>
      <c r="D68" s="25"/>
      <c r="E68" s="7"/>
      <c r="F68" s="11"/>
      <c r="G68" s="12"/>
      <c r="H68" s="13"/>
    </row>
    <row r="69" spans="1:8" ht="12" hidden="1">
      <c r="A69" s="25"/>
      <c r="B69" s="25"/>
      <c r="C69" s="25"/>
      <c r="D69" s="25"/>
      <c r="E69" s="7"/>
      <c r="F69" s="14"/>
      <c r="G69" s="15"/>
      <c r="H69" s="16"/>
    </row>
    <row r="70" spans="1:8" ht="12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5"/>
      <c r="B72" s="25"/>
      <c r="C72" s="25"/>
      <c r="D72" s="25"/>
      <c r="E72" s="7"/>
      <c r="F72" s="8"/>
      <c r="G72" s="9"/>
      <c r="H72" s="10"/>
    </row>
    <row r="73" spans="1:8" ht="12" hidden="1">
      <c r="A73" s="25"/>
      <c r="B73" s="25"/>
      <c r="C73" s="25"/>
      <c r="D73" s="25"/>
      <c r="E73" s="7"/>
      <c r="F73" s="11"/>
      <c r="G73" s="12"/>
      <c r="H73" s="13"/>
    </row>
    <row r="74" spans="1:8" ht="12" hidden="1">
      <c r="A74" s="25"/>
      <c r="B74" s="25"/>
      <c r="C74" s="25"/>
      <c r="D74" s="25"/>
      <c r="E74" s="7"/>
      <c r="F74" s="11"/>
      <c r="G74" s="12"/>
      <c r="H74" s="13"/>
    </row>
    <row r="75" spans="1:8" ht="12" hidden="1">
      <c r="A75" s="25"/>
      <c r="B75" s="25"/>
      <c r="C75" s="25"/>
      <c r="D75" s="25"/>
      <c r="E75" s="7"/>
      <c r="F75" s="14"/>
      <c r="G75" s="15"/>
      <c r="H75" s="16"/>
    </row>
    <row r="76" spans="1:8" ht="12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5"/>
      <c r="B78" s="25"/>
      <c r="C78" s="25"/>
      <c r="D78" s="25"/>
      <c r="E78" s="7"/>
      <c r="F78" s="8"/>
      <c r="G78" s="9"/>
      <c r="H78" s="10"/>
    </row>
    <row r="79" spans="1:8" ht="12" hidden="1">
      <c r="A79" s="25"/>
      <c r="B79" s="25"/>
      <c r="C79" s="25"/>
      <c r="D79" s="25"/>
      <c r="E79" s="7"/>
      <c r="F79" s="11"/>
      <c r="G79" s="12"/>
      <c r="H79" s="13"/>
    </row>
    <row r="80" spans="1:8" ht="12" hidden="1">
      <c r="A80" s="25"/>
      <c r="B80" s="25"/>
      <c r="C80" s="25"/>
      <c r="D80" s="25"/>
      <c r="E80" s="7"/>
      <c r="F80" s="11"/>
      <c r="G80" s="12"/>
      <c r="H80" s="13"/>
    </row>
    <row r="81" spans="1:8" ht="12" hidden="1">
      <c r="A81" s="25"/>
      <c r="B81" s="25"/>
      <c r="C81" s="25"/>
      <c r="D81" s="25"/>
      <c r="E81" s="7"/>
      <c r="F81" s="14"/>
      <c r="G81" s="15"/>
      <c r="H81" s="16"/>
    </row>
    <row r="82" spans="1:8" ht="12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5"/>
      <c r="B84" s="25"/>
      <c r="C84" s="25"/>
      <c r="D84" s="25"/>
      <c r="E84" s="7"/>
      <c r="F84" s="8"/>
      <c r="G84" s="9"/>
      <c r="H84" s="10"/>
    </row>
    <row r="85" spans="1:8" ht="12" hidden="1">
      <c r="A85" s="25"/>
      <c r="B85" s="25"/>
      <c r="C85" s="25"/>
      <c r="D85" s="25"/>
      <c r="E85" s="7"/>
      <c r="F85" s="11"/>
      <c r="G85" s="12"/>
      <c r="H85" s="13"/>
    </row>
    <row r="86" spans="1:8" ht="12" hidden="1">
      <c r="A86" s="25"/>
      <c r="B86" s="25"/>
      <c r="C86" s="25"/>
      <c r="D86" s="25"/>
      <c r="E86" s="7"/>
      <c r="F86" s="11"/>
      <c r="G86" s="12"/>
      <c r="H86" s="13"/>
    </row>
    <row r="87" spans="1:8" ht="12" hidden="1">
      <c r="A87" s="25"/>
      <c r="B87" s="25"/>
      <c r="C87" s="25"/>
      <c r="D87" s="25"/>
      <c r="E87" s="7"/>
      <c r="F87" s="14"/>
      <c r="G87" s="15"/>
      <c r="H87" s="16"/>
    </row>
    <row r="88" spans="1:8" ht="12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5"/>
      <c r="B90" s="25"/>
      <c r="C90" s="25"/>
      <c r="D90" s="25"/>
      <c r="E90" s="7"/>
      <c r="F90" s="8"/>
      <c r="G90" s="9"/>
      <c r="H90" s="10"/>
    </row>
    <row r="91" spans="1:8" ht="12" hidden="1">
      <c r="A91" s="25"/>
      <c r="B91" s="25"/>
      <c r="C91" s="25"/>
      <c r="D91" s="25"/>
      <c r="E91" s="7"/>
      <c r="F91" s="11"/>
      <c r="G91" s="12"/>
      <c r="H91" s="13"/>
    </row>
    <row r="92" spans="1:8" ht="12" hidden="1">
      <c r="A92" s="25"/>
      <c r="B92" s="25"/>
      <c r="C92" s="25"/>
      <c r="D92" s="25"/>
      <c r="E92" s="7"/>
      <c r="F92" s="11"/>
      <c r="G92" s="12"/>
      <c r="H92" s="13"/>
    </row>
    <row r="93" spans="1:8" ht="12" hidden="1">
      <c r="A93" s="25"/>
      <c r="B93" s="25"/>
      <c r="C93" s="25"/>
      <c r="D93" s="25"/>
      <c r="E93" s="7"/>
      <c r="F93" s="14"/>
      <c r="G93" s="15"/>
      <c r="H93" s="16"/>
    </row>
    <row r="94" spans="1:8" ht="12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5"/>
      <c r="B96" s="25"/>
      <c r="C96" s="25"/>
      <c r="D96" s="25"/>
      <c r="E96" s="7"/>
      <c r="F96" s="8"/>
      <c r="G96" s="9"/>
      <c r="H96" s="10"/>
    </row>
    <row r="97" spans="1:8" ht="12" hidden="1">
      <c r="A97" s="25"/>
      <c r="B97" s="25"/>
      <c r="C97" s="25"/>
      <c r="D97" s="25"/>
      <c r="E97" s="7"/>
      <c r="F97" s="11"/>
      <c r="G97" s="12"/>
      <c r="H97" s="13"/>
    </row>
    <row r="98" spans="1:8" ht="12" hidden="1">
      <c r="A98" s="25"/>
      <c r="B98" s="25"/>
      <c r="C98" s="25"/>
      <c r="D98" s="25"/>
      <c r="E98" s="7"/>
      <c r="F98" s="11"/>
      <c r="G98" s="12"/>
      <c r="H98" s="13"/>
    </row>
    <row r="99" spans="1:8" ht="12" hidden="1">
      <c r="A99" s="25"/>
      <c r="B99" s="25"/>
      <c r="C99" s="25"/>
      <c r="D99" s="25"/>
      <c r="E99" s="7"/>
      <c r="F99" s="14"/>
      <c r="G99" s="15"/>
      <c r="H99" s="16"/>
    </row>
    <row r="100" spans="1:8" ht="12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7"/>
      <c r="F102" s="8"/>
      <c r="G102" s="9"/>
      <c r="H102" s="10"/>
    </row>
    <row r="103" spans="5:8" ht="12" hidden="1">
      <c r="E103" s="7"/>
      <c r="F103" s="11"/>
      <c r="G103" s="12"/>
      <c r="H103" s="13"/>
    </row>
    <row r="104" spans="5:8" ht="12" hidden="1">
      <c r="E104" s="7"/>
      <c r="F104" s="11"/>
      <c r="G104" s="12"/>
      <c r="H104" s="13"/>
    </row>
    <row r="105" spans="5:8" ht="12" hidden="1">
      <c r="E105" s="7"/>
      <c r="F105" s="14"/>
      <c r="G105" s="15"/>
      <c r="H105" s="16"/>
    </row>
    <row r="106" spans="5:8" ht="12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7"/>
      <c r="F108" s="8"/>
      <c r="G108" s="9"/>
      <c r="H108" s="10"/>
    </row>
    <row r="109" spans="5:8" ht="12" hidden="1">
      <c r="E109" s="7"/>
      <c r="F109" s="11"/>
      <c r="G109" s="12"/>
      <c r="H109" s="13"/>
    </row>
    <row r="110" spans="5:8" ht="12" hidden="1">
      <c r="E110" s="7"/>
      <c r="F110" s="11"/>
      <c r="G110" s="12"/>
      <c r="H110" s="13"/>
    </row>
    <row r="111" spans="5:8" ht="12" hidden="1">
      <c r="E111" s="7"/>
      <c r="F111" s="14"/>
      <c r="G111" s="15"/>
      <c r="H111" s="16"/>
    </row>
    <row r="112" spans="5:8" ht="12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7"/>
      <c r="F114" s="8"/>
      <c r="G114" s="9"/>
      <c r="H114" s="10"/>
    </row>
    <row r="115" spans="5:8" ht="12" hidden="1">
      <c r="E115" s="7"/>
      <c r="F115" s="11"/>
      <c r="G115" s="12"/>
      <c r="H115" s="13"/>
    </row>
    <row r="116" spans="5:8" ht="12" hidden="1">
      <c r="E116" s="7"/>
      <c r="F116" s="11"/>
      <c r="G116" s="12"/>
      <c r="H116" s="13"/>
    </row>
    <row r="117" spans="5:8" ht="12" hidden="1">
      <c r="E117" s="7"/>
      <c r="F117" s="14"/>
      <c r="G117" s="15"/>
      <c r="H117" s="16"/>
    </row>
    <row r="118" spans="5:8" ht="12.75">
      <c r="E118" s="19" t="s">
        <v>81</v>
      </c>
      <c r="F118" s="20">
        <f>SUM(F45)</f>
        <v>3030000</v>
      </c>
      <c r="G118" s="20">
        <f>SUM(G45)</f>
        <v>3182000</v>
      </c>
      <c r="H118" s="20">
        <f>SUM(H45)</f>
        <v>3341000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37">
      <selection activeCell="F4" sqref="F4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">
      <c r="A2" s="25"/>
      <c r="B2" s="25"/>
      <c r="C2" s="25"/>
      <c r="D2" s="25"/>
      <c r="E2" s="38"/>
      <c r="F2" s="38"/>
      <c r="G2" s="38"/>
      <c r="H2" s="38"/>
    </row>
    <row r="3" spans="1:8" ht="25.5">
      <c r="A3" s="25"/>
      <c r="B3" s="25"/>
      <c r="C3" s="25"/>
      <c r="D3" s="25"/>
      <c r="E3" s="26" t="s">
        <v>72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72110000</v>
      </c>
      <c r="G5" s="4">
        <v>74953000</v>
      </c>
      <c r="H5" s="4">
        <v>77441000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2890000</v>
      </c>
      <c r="G7" s="5">
        <f>SUM(G8:G19)</f>
        <v>3048000</v>
      </c>
      <c r="H7" s="5">
        <f>SUM(H8:H19)</f>
        <v>3225000</v>
      </c>
    </row>
    <row r="8" spans="1:8" ht="12.75">
      <c r="A8" s="25"/>
      <c r="B8" s="25"/>
      <c r="C8" s="25"/>
      <c r="D8" s="25"/>
      <c r="E8" s="30" t="s">
        <v>9</v>
      </c>
      <c r="F8" s="12"/>
      <c r="G8" s="12"/>
      <c r="H8" s="12"/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>
        <v>2890000</v>
      </c>
      <c r="G13" s="21">
        <v>3048000</v>
      </c>
      <c r="H13" s="21">
        <v>3225000</v>
      </c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2000000</v>
      </c>
      <c r="G20" s="4">
        <f>SUM(G21:G29)</f>
        <v>1200000</v>
      </c>
      <c r="H20" s="4">
        <f>SUM(H21:H29)</f>
        <v>1200000</v>
      </c>
    </row>
    <row r="21" spans="1:8" ht="12.75">
      <c r="A21" s="25"/>
      <c r="B21" s="25"/>
      <c r="C21" s="25"/>
      <c r="D21" s="25"/>
      <c r="E21" s="30" t="s">
        <v>22</v>
      </c>
      <c r="F21" s="21">
        <v>1000000</v>
      </c>
      <c r="G21" s="21">
        <v>1200000</v>
      </c>
      <c r="H21" s="21">
        <v>1200000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1000000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77000000</v>
      </c>
      <c r="G30" s="20">
        <f>+G5+G6+G7+G20</f>
        <v>79201000</v>
      </c>
      <c r="H30" s="20">
        <f>+H5+H6+H7+H20</f>
        <v>81866000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0</v>
      </c>
      <c r="G41" s="36">
        <f>+G32+G39</f>
        <v>0</v>
      </c>
      <c r="H41" s="36">
        <f>+H32+H39</f>
        <v>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77000000</v>
      </c>
      <c r="G42" s="36">
        <f>+G30+G41</f>
        <v>79201000</v>
      </c>
      <c r="H42" s="36">
        <f>+H30+H41</f>
        <v>81866000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78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79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80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82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83</v>
      </c>
      <c r="F48" s="8"/>
      <c r="G48" s="9"/>
      <c r="H48" s="10"/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5"/>
      <c r="B54" s="25"/>
      <c r="C54" s="25"/>
      <c r="D54" s="25"/>
      <c r="E54" s="7"/>
      <c r="F54" s="8"/>
      <c r="G54" s="9"/>
      <c r="H54" s="10"/>
    </row>
    <row r="55" spans="1:8" ht="12" hidden="1">
      <c r="A55" s="25"/>
      <c r="B55" s="25"/>
      <c r="C55" s="25"/>
      <c r="D55" s="25"/>
      <c r="E55" s="7"/>
      <c r="F55" s="11"/>
      <c r="G55" s="12"/>
      <c r="H55" s="13"/>
    </row>
    <row r="56" spans="1:8" ht="12" hidden="1">
      <c r="A56" s="25"/>
      <c r="B56" s="25"/>
      <c r="C56" s="25"/>
      <c r="D56" s="25"/>
      <c r="E56" s="7"/>
      <c r="F56" s="11"/>
      <c r="G56" s="12"/>
      <c r="H56" s="13"/>
    </row>
    <row r="57" spans="1:8" ht="12" hidden="1">
      <c r="A57" s="25"/>
      <c r="B57" s="25"/>
      <c r="C57" s="25"/>
      <c r="D57" s="25"/>
      <c r="E57" s="7"/>
      <c r="F57" s="14"/>
      <c r="G57" s="15"/>
      <c r="H57" s="16"/>
    </row>
    <row r="58" spans="1:8" ht="12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5"/>
      <c r="B60" s="25"/>
      <c r="C60" s="25"/>
      <c r="D60" s="25"/>
      <c r="E60" s="7"/>
      <c r="F60" s="8"/>
      <c r="G60" s="9"/>
      <c r="H60" s="10"/>
    </row>
    <row r="61" spans="1:8" ht="12" hidden="1">
      <c r="A61" s="25"/>
      <c r="B61" s="25"/>
      <c r="C61" s="25"/>
      <c r="D61" s="25"/>
      <c r="E61" s="7"/>
      <c r="F61" s="11"/>
      <c r="G61" s="12"/>
      <c r="H61" s="13"/>
    </row>
    <row r="62" spans="1:8" ht="12" hidden="1">
      <c r="A62" s="25"/>
      <c r="B62" s="25"/>
      <c r="C62" s="25"/>
      <c r="D62" s="25"/>
      <c r="E62" s="7"/>
      <c r="F62" s="11"/>
      <c r="G62" s="12"/>
      <c r="H62" s="13"/>
    </row>
    <row r="63" spans="1:8" ht="12" hidden="1">
      <c r="A63" s="25"/>
      <c r="B63" s="25"/>
      <c r="C63" s="25"/>
      <c r="D63" s="25"/>
      <c r="E63" s="7"/>
      <c r="F63" s="14"/>
      <c r="G63" s="15"/>
      <c r="H63" s="16"/>
    </row>
    <row r="64" spans="1:8" ht="12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5"/>
      <c r="B66" s="25"/>
      <c r="C66" s="25"/>
      <c r="D66" s="25"/>
      <c r="E66" s="7"/>
      <c r="F66" s="8"/>
      <c r="G66" s="9"/>
      <c r="H66" s="10"/>
    </row>
    <row r="67" spans="1:8" ht="12" hidden="1">
      <c r="A67" s="25"/>
      <c r="B67" s="25"/>
      <c r="C67" s="25"/>
      <c r="D67" s="25"/>
      <c r="E67" s="7"/>
      <c r="F67" s="11"/>
      <c r="G67" s="12"/>
      <c r="H67" s="13"/>
    </row>
    <row r="68" spans="1:8" ht="12" hidden="1">
      <c r="A68" s="25"/>
      <c r="B68" s="25"/>
      <c r="C68" s="25"/>
      <c r="D68" s="25"/>
      <c r="E68" s="7"/>
      <c r="F68" s="11"/>
      <c r="G68" s="12"/>
      <c r="H68" s="13"/>
    </row>
    <row r="69" spans="1:8" ht="12" hidden="1">
      <c r="A69" s="25"/>
      <c r="B69" s="25"/>
      <c r="C69" s="25"/>
      <c r="D69" s="25"/>
      <c r="E69" s="7"/>
      <c r="F69" s="14"/>
      <c r="G69" s="15"/>
      <c r="H69" s="16"/>
    </row>
    <row r="70" spans="1:8" ht="12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5"/>
      <c r="B72" s="25"/>
      <c r="C72" s="25"/>
      <c r="D72" s="25"/>
      <c r="E72" s="7"/>
      <c r="F72" s="8"/>
      <c r="G72" s="9"/>
      <c r="H72" s="10"/>
    </row>
    <row r="73" spans="1:8" ht="12" hidden="1">
      <c r="A73" s="25"/>
      <c r="B73" s="25"/>
      <c r="C73" s="25"/>
      <c r="D73" s="25"/>
      <c r="E73" s="7"/>
      <c r="F73" s="11"/>
      <c r="G73" s="12"/>
      <c r="H73" s="13"/>
    </row>
    <row r="74" spans="1:8" ht="12" hidden="1">
      <c r="A74" s="25"/>
      <c r="B74" s="25"/>
      <c r="C74" s="25"/>
      <c r="D74" s="25"/>
      <c r="E74" s="7"/>
      <c r="F74" s="11"/>
      <c r="G74" s="12"/>
      <c r="H74" s="13"/>
    </row>
    <row r="75" spans="1:8" ht="12" hidden="1">
      <c r="A75" s="25"/>
      <c r="B75" s="25"/>
      <c r="C75" s="25"/>
      <c r="D75" s="25"/>
      <c r="E75" s="7"/>
      <c r="F75" s="14"/>
      <c r="G75" s="15"/>
      <c r="H75" s="16"/>
    </row>
    <row r="76" spans="1:8" ht="12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5"/>
      <c r="B78" s="25"/>
      <c r="C78" s="25"/>
      <c r="D78" s="25"/>
      <c r="E78" s="7"/>
      <c r="F78" s="8"/>
      <c r="G78" s="9"/>
      <c r="H78" s="10"/>
    </row>
    <row r="79" spans="1:8" ht="12" hidden="1">
      <c r="A79" s="25"/>
      <c r="B79" s="25"/>
      <c r="C79" s="25"/>
      <c r="D79" s="25"/>
      <c r="E79" s="7"/>
      <c r="F79" s="11"/>
      <c r="G79" s="12"/>
      <c r="H79" s="13"/>
    </row>
    <row r="80" spans="1:8" ht="12" hidden="1">
      <c r="A80" s="25"/>
      <c r="B80" s="25"/>
      <c r="C80" s="25"/>
      <c r="D80" s="25"/>
      <c r="E80" s="7"/>
      <c r="F80" s="11"/>
      <c r="G80" s="12"/>
      <c r="H80" s="13"/>
    </row>
    <row r="81" spans="1:8" ht="12" hidden="1">
      <c r="A81" s="25"/>
      <c r="B81" s="25"/>
      <c r="C81" s="25"/>
      <c r="D81" s="25"/>
      <c r="E81" s="7"/>
      <c r="F81" s="14"/>
      <c r="G81" s="15"/>
      <c r="H81" s="16"/>
    </row>
    <row r="82" spans="1:8" ht="12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5"/>
      <c r="B84" s="25"/>
      <c r="C84" s="25"/>
      <c r="D84" s="25"/>
      <c r="E84" s="7"/>
      <c r="F84" s="8"/>
      <c r="G84" s="9"/>
      <c r="H84" s="10"/>
    </row>
    <row r="85" spans="1:8" ht="12" hidden="1">
      <c r="A85" s="25"/>
      <c r="B85" s="25"/>
      <c r="C85" s="25"/>
      <c r="D85" s="25"/>
      <c r="E85" s="7"/>
      <c r="F85" s="11"/>
      <c r="G85" s="12"/>
      <c r="H85" s="13"/>
    </row>
    <row r="86" spans="1:8" ht="12" hidden="1">
      <c r="A86" s="25"/>
      <c r="B86" s="25"/>
      <c r="C86" s="25"/>
      <c r="D86" s="25"/>
      <c r="E86" s="7"/>
      <c r="F86" s="11"/>
      <c r="G86" s="12"/>
      <c r="H86" s="13"/>
    </row>
    <row r="87" spans="1:8" ht="12" hidden="1">
      <c r="A87" s="25"/>
      <c r="B87" s="25"/>
      <c r="C87" s="25"/>
      <c r="D87" s="25"/>
      <c r="E87" s="7"/>
      <c r="F87" s="14"/>
      <c r="G87" s="15"/>
      <c r="H87" s="16"/>
    </row>
    <row r="88" spans="1:8" ht="12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5"/>
      <c r="B90" s="25"/>
      <c r="C90" s="25"/>
      <c r="D90" s="25"/>
      <c r="E90" s="7"/>
      <c r="F90" s="8"/>
      <c r="G90" s="9"/>
      <c r="H90" s="10"/>
    </row>
    <row r="91" spans="1:8" ht="12" hidden="1">
      <c r="A91" s="25"/>
      <c r="B91" s="25"/>
      <c r="C91" s="25"/>
      <c r="D91" s="25"/>
      <c r="E91" s="7"/>
      <c r="F91" s="11"/>
      <c r="G91" s="12"/>
      <c r="H91" s="13"/>
    </row>
    <row r="92" spans="1:8" ht="12" hidden="1">
      <c r="A92" s="25"/>
      <c r="B92" s="25"/>
      <c r="C92" s="25"/>
      <c r="D92" s="25"/>
      <c r="E92" s="7"/>
      <c r="F92" s="11"/>
      <c r="G92" s="12"/>
      <c r="H92" s="13"/>
    </row>
    <row r="93" spans="1:8" ht="12" hidden="1">
      <c r="A93" s="25"/>
      <c r="B93" s="25"/>
      <c r="C93" s="25"/>
      <c r="D93" s="25"/>
      <c r="E93" s="7"/>
      <c r="F93" s="14"/>
      <c r="G93" s="15"/>
      <c r="H93" s="16"/>
    </row>
    <row r="94" spans="1:8" ht="12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5"/>
      <c r="B96" s="25"/>
      <c r="C96" s="25"/>
      <c r="D96" s="25"/>
      <c r="E96" s="7"/>
      <c r="F96" s="8"/>
      <c r="G96" s="9"/>
      <c r="H96" s="10"/>
    </row>
    <row r="97" spans="1:8" ht="12" hidden="1">
      <c r="A97" s="25"/>
      <c r="B97" s="25"/>
      <c r="C97" s="25"/>
      <c r="D97" s="25"/>
      <c r="E97" s="7"/>
      <c r="F97" s="11"/>
      <c r="G97" s="12"/>
      <c r="H97" s="13"/>
    </row>
    <row r="98" spans="1:8" ht="12" hidden="1">
      <c r="A98" s="25"/>
      <c r="B98" s="25"/>
      <c r="C98" s="25"/>
      <c r="D98" s="25"/>
      <c r="E98" s="7"/>
      <c r="F98" s="11"/>
      <c r="G98" s="12"/>
      <c r="H98" s="13"/>
    </row>
    <row r="99" spans="1:8" ht="12" hidden="1">
      <c r="A99" s="25"/>
      <c r="B99" s="25"/>
      <c r="C99" s="25"/>
      <c r="D99" s="25"/>
      <c r="E99" s="7"/>
      <c r="F99" s="14"/>
      <c r="G99" s="15"/>
      <c r="H99" s="16"/>
    </row>
    <row r="100" spans="1:8" ht="12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7"/>
      <c r="F102" s="8"/>
      <c r="G102" s="9"/>
      <c r="H102" s="10"/>
    </row>
    <row r="103" spans="5:8" ht="12" hidden="1">
      <c r="E103" s="7"/>
      <c r="F103" s="11"/>
      <c r="G103" s="12"/>
      <c r="H103" s="13"/>
    </row>
    <row r="104" spans="5:8" ht="12" hidden="1">
      <c r="E104" s="7"/>
      <c r="F104" s="11"/>
      <c r="G104" s="12"/>
      <c r="H104" s="13"/>
    </row>
    <row r="105" spans="5:8" ht="12" hidden="1">
      <c r="E105" s="7"/>
      <c r="F105" s="14"/>
      <c r="G105" s="15"/>
      <c r="H105" s="16"/>
    </row>
    <row r="106" spans="5:8" ht="12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7"/>
      <c r="F108" s="8"/>
      <c r="G108" s="9"/>
      <c r="H108" s="10"/>
    </row>
    <row r="109" spans="5:8" ht="12" hidden="1">
      <c r="E109" s="7"/>
      <c r="F109" s="11"/>
      <c r="G109" s="12"/>
      <c r="H109" s="13"/>
    </row>
    <row r="110" spans="5:8" ht="12" hidden="1">
      <c r="E110" s="7"/>
      <c r="F110" s="11"/>
      <c r="G110" s="12"/>
      <c r="H110" s="13"/>
    </row>
    <row r="111" spans="5:8" ht="12" hidden="1">
      <c r="E111" s="7"/>
      <c r="F111" s="14"/>
      <c r="G111" s="15"/>
      <c r="H111" s="16"/>
    </row>
    <row r="112" spans="5:8" ht="12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7"/>
      <c r="F114" s="8"/>
      <c r="G114" s="9"/>
      <c r="H114" s="10"/>
    </row>
    <row r="115" spans="5:8" ht="12" hidden="1">
      <c r="E115" s="7"/>
      <c r="F115" s="11"/>
      <c r="G115" s="12"/>
      <c r="H115" s="13"/>
    </row>
    <row r="116" spans="5:8" ht="12" hidden="1">
      <c r="E116" s="7"/>
      <c r="F116" s="11"/>
      <c r="G116" s="12"/>
      <c r="H116" s="13"/>
    </row>
    <row r="117" spans="5:8" ht="12" hidden="1">
      <c r="E117" s="7"/>
      <c r="F117" s="14"/>
      <c r="G117" s="15"/>
      <c r="H117" s="16"/>
    </row>
    <row r="118" spans="5:8" ht="12.75">
      <c r="E118" s="19" t="s">
        <v>81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pane xSplit="5" ySplit="3" topLeftCell="F40" activePane="bottomRight" state="frozen"/>
      <selection pane="topLeft" activeCell="A1" sqref="A1"/>
      <selection pane="topRight" activeCell="F1" sqref="F1"/>
      <selection pane="bottomLeft" activeCell="A4" sqref="A4"/>
      <selection pane="bottomRight" activeCell="H49" sqref="H4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">
      <c r="A2" s="25"/>
      <c r="B2" s="25"/>
      <c r="C2" s="25"/>
      <c r="D2" s="25"/>
      <c r="E2" s="38"/>
      <c r="F2" s="38"/>
      <c r="G2" s="38"/>
      <c r="H2" s="38"/>
    </row>
    <row r="3" spans="1:8" ht="25.5">
      <c r="A3" s="25"/>
      <c r="B3" s="25"/>
      <c r="C3" s="25"/>
      <c r="D3" s="25"/>
      <c r="E3" s="26" t="s">
        <v>73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205072000</v>
      </c>
      <c r="G5" s="4">
        <v>222738000</v>
      </c>
      <c r="H5" s="4">
        <v>240251000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116556000</v>
      </c>
      <c r="G7" s="5">
        <f>SUM(G8:G19)</f>
        <v>121639000</v>
      </c>
      <c r="H7" s="5">
        <f>SUM(H8:H19)</f>
        <v>133708000</v>
      </c>
    </row>
    <row r="8" spans="1:8" ht="12.75">
      <c r="A8" s="25"/>
      <c r="B8" s="25"/>
      <c r="C8" s="25"/>
      <c r="D8" s="25"/>
      <c r="E8" s="30" t="s">
        <v>9</v>
      </c>
      <c r="F8" s="12"/>
      <c r="G8" s="12"/>
      <c r="H8" s="12"/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19658000</v>
      </c>
      <c r="G11" s="12">
        <v>23000000</v>
      </c>
      <c r="H11" s="12">
        <v>21000000</v>
      </c>
    </row>
    <row r="12" spans="1:8" ht="12.75">
      <c r="A12" s="25"/>
      <c r="B12" s="25"/>
      <c r="C12" s="25"/>
      <c r="D12" s="25"/>
      <c r="E12" s="30" t="s">
        <v>13</v>
      </c>
      <c r="F12" s="21">
        <v>20000000</v>
      </c>
      <c r="G12" s="21">
        <v>30000000</v>
      </c>
      <c r="H12" s="21">
        <v>30071000</v>
      </c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25943000</v>
      </c>
      <c r="G16" s="12">
        <v>15000000</v>
      </c>
      <c r="H16" s="12">
        <v>25948000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>
        <v>50955000</v>
      </c>
      <c r="G18" s="12">
        <v>53639000</v>
      </c>
      <c r="H18" s="12">
        <v>56689000</v>
      </c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10870000</v>
      </c>
      <c r="G20" s="4">
        <f>SUM(G21:G29)</f>
        <v>7200000</v>
      </c>
      <c r="H20" s="4">
        <f>SUM(H21:H29)</f>
        <v>7700000</v>
      </c>
    </row>
    <row r="21" spans="1:8" ht="12.75">
      <c r="A21" s="25"/>
      <c r="B21" s="25"/>
      <c r="C21" s="25"/>
      <c r="D21" s="25"/>
      <c r="E21" s="30" t="s">
        <v>22</v>
      </c>
      <c r="F21" s="21">
        <v>1700000</v>
      </c>
      <c r="G21" s="21">
        <v>1700000</v>
      </c>
      <c r="H21" s="21">
        <v>1700000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4170000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>
        <v>5000000</v>
      </c>
      <c r="G24" s="12">
        <v>5500000</v>
      </c>
      <c r="H24" s="12">
        <v>6000000</v>
      </c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332498000</v>
      </c>
      <c r="G30" s="20">
        <f>+G5+G6+G7+G20</f>
        <v>351577000</v>
      </c>
      <c r="H30" s="20">
        <f>+H5+H6+H7+H20</f>
        <v>381659000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607000</v>
      </c>
      <c r="G32" s="4">
        <f>SUM(G33:G38)</f>
        <v>1782000</v>
      </c>
      <c r="H32" s="4">
        <f>SUM(H33:H38)</f>
        <v>14911000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145000</v>
      </c>
      <c r="G34" s="12">
        <v>144000</v>
      </c>
      <c r="H34" s="12">
        <v>8911000</v>
      </c>
    </row>
    <row r="35" spans="1:8" ht="12.75">
      <c r="A35" s="25"/>
      <c r="B35" s="25"/>
      <c r="C35" s="25"/>
      <c r="D35" s="25"/>
      <c r="E35" s="30" t="s">
        <v>35</v>
      </c>
      <c r="F35" s="12">
        <v>300000</v>
      </c>
      <c r="G35" s="12">
        <v>1638000</v>
      </c>
      <c r="H35" s="12">
        <v>6000000</v>
      </c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>
        <v>162000</v>
      </c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600000</v>
      </c>
      <c r="G39" s="4">
        <f>SUM(G40:G40)</f>
        <v>1000000</v>
      </c>
      <c r="H39" s="4">
        <f>SUM(H40:H40)</f>
        <v>500000</v>
      </c>
    </row>
    <row r="40" spans="1:8" ht="12.75">
      <c r="A40" s="25"/>
      <c r="B40" s="25"/>
      <c r="C40" s="25"/>
      <c r="D40" s="25"/>
      <c r="E40" s="30" t="s">
        <v>23</v>
      </c>
      <c r="F40" s="21">
        <v>600000</v>
      </c>
      <c r="G40" s="21">
        <v>1000000</v>
      </c>
      <c r="H40" s="21">
        <v>500000</v>
      </c>
    </row>
    <row r="41" spans="1:8" ht="13.5">
      <c r="A41" s="25"/>
      <c r="B41" s="25"/>
      <c r="C41" s="25"/>
      <c r="D41" s="25"/>
      <c r="E41" s="33" t="s">
        <v>38</v>
      </c>
      <c r="F41" s="36">
        <f>+F32+F39</f>
        <v>1207000</v>
      </c>
      <c r="G41" s="36">
        <f>+G32+G39</f>
        <v>2782000</v>
      </c>
      <c r="H41" s="36">
        <f>+H32+H39</f>
        <v>15411000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333705000</v>
      </c>
      <c r="G42" s="36">
        <f>+G30+G41</f>
        <v>354359000</v>
      </c>
      <c r="H42" s="36">
        <f>+H30+H41</f>
        <v>397070000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78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79</v>
      </c>
      <c r="F45" s="5">
        <f>SUM(F47+F53+F59+F65+F71+F77+F83+F89+F95+F101+F107+F113)</f>
        <v>7900000</v>
      </c>
      <c r="G45" s="5">
        <f>SUM(G47+G53+G59+G65+G71+G77+G83+G89+G95+G101+G107+G113)</f>
        <v>8295000</v>
      </c>
      <c r="H45" s="5">
        <f>SUM(H47+H53+H59+H65+H71+H77+H83+H89+H95+H101+H107+H113)</f>
        <v>8710000</v>
      </c>
    </row>
    <row r="46" spans="1:8" ht="12.75">
      <c r="A46" s="25"/>
      <c r="B46" s="25"/>
      <c r="C46" s="25"/>
      <c r="D46" s="25"/>
      <c r="E46" s="6" t="s">
        <v>80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82</v>
      </c>
      <c r="F47" s="4">
        <f>SUM(F48:F51)</f>
        <v>7900000</v>
      </c>
      <c r="G47" s="4">
        <f>SUM(G48:G51)</f>
        <v>8295000</v>
      </c>
      <c r="H47" s="4">
        <f>SUM(H48:H51)</f>
        <v>8710000</v>
      </c>
    </row>
    <row r="48" spans="1:8" ht="12">
      <c r="A48" s="25"/>
      <c r="B48" s="25"/>
      <c r="C48" s="25"/>
      <c r="D48" s="25"/>
      <c r="E48" s="7" t="s">
        <v>83</v>
      </c>
      <c r="F48" s="8">
        <v>7900000</v>
      </c>
      <c r="G48" s="9">
        <v>8295000</v>
      </c>
      <c r="H48" s="10">
        <v>8710000</v>
      </c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5"/>
      <c r="B54" s="25"/>
      <c r="C54" s="25"/>
      <c r="D54" s="25"/>
      <c r="E54" s="7"/>
      <c r="F54" s="8"/>
      <c r="G54" s="9"/>
      <c r="H54" s="10"/>
    </row>
    <row r="55" spans="1:8" ht="12" hidden="1">
      <c r="A55" s="25"/>
      <c r="B55" s="25"/>
      <c r="C55" s="25"/>
      <c r="D55" s="25"/>
      <c r="E55" s="7"/>
      <c r="F55" s="11"/>
      <c r="G55" s="12"/>
      <c r="H55" s="13"/>
    </row>
    <row r="56" spans="1:8" ht="12" hidden="1">
      <c r="A56" s="25"/>
      <c r="B56" s="25"/>
      <c r="C56" s="25"/>
      <c r="D56" s="25"/>
      <c r="E56" s="7"/>
      <c r="F56" s="11"/>
      <c r="G56" s="12"/>
      <c r="H56" s="13"/>
    </row>
    <row r="57" spans="1:8" ht="12" hidden="1">
      <c r="A57" s="25"/>
      <c r="B57" s="25"/>
      <c r="C57" s="25"/>
      <c r="D57" s="25"/>
      <c r="E57" s="7"/>
      <c r="F57" s="14"/>
      <c r="G57" s="15"/>
      <c r="H57" s="16"/>
    </row>
    <row r="58" spans="1:8" ht="12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5"/>
      <c r="B60" s="25"/>
      <c r="C60" s="25"/>
      <c r="D60" s="25"/>
      <c r="E60" s="7"/>
      <c r="F60" s="8"/>
      <c r="G60" s="9"/>
      <c r="H60" s="10"/>
    </row>
    <row r="61" spans="1:8" ht="12" hidden="1">
      <c r="A61" s="25"/>
      <c r="B61" s="25"/>
      <c r="C61" s="25"/>
      <c r="D61" s="25"/>
      <c r="E61" s="7"/>
      <c r="F61" s="11"/>
      <c r="G61" s="12"/>
      <c r="H61" s="13"/>
    </row>
    <row r="62" spans="1:8" ht="12" hidden="1">
      <c r="A62" s="25"/>
      <c r="B62" s="25"/>
      <c r="C62" s="25"/>
      <c r="D62" s="25"/>
      <c r="E62" s="7"/>
      <c r="F62" s="11"/>
      <c r="G62" s="12"/>
      <c r="H62" s="13"/>
    </row>
    <row r="63" spans="1:8" ht="12" hidden="1">
      <c r="A63" s="25"/>
      <c r="B63" s="25"/>
      <c r="C63" s="25"/>
      <c r="D63" s="25"/>
      <c r="E63" s="7"/>
      <c r="F63" s="14"/>
      <c r="G63" s="15"/>
      <c r="H63" s="16"/>
    </row>
    <row r="64" spans="1:8" ht="12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5"/>
      <c r="B66" s="25"/>
      <c r="C66" s="25"/>
      <c r="D66" s="25"/>
      <c r="E66" s="7"/>
      <c r="F66" s="8"/>
      <c r="G66" s="9"/>
      <c r="H66" s="10"/>
    </row>
    <row r="67" spans="1:8" ht="12" hidden="1">
      <c r="A67" s="25"/>
      <c r="B67" s="25"/>
      <c r="C67" s="25"/>
      <c r="D67" s="25"/>
      <c r="E67" s="7"/>
      <c r="F67" s="11"/>
      <c r="G67" s="12"/>
      <c r="H67" s="13"/>
    </row>
    <row r="68" spans="1:8" ht="12" hidden="1">
      <c r="A68" s="25"/>
      <c r="B68" s="25"/>
      <c r="C68" s="25"/>
      <c r="D68" s="25"/>
      <c r="E68" s="7"/>
      <c r="F68" s="11"/>
      <c r="G68" s="12"/>
      <c r="H68" s="13"/>
    </row>
    <row r="69" spans="1:8" ht="12" hidden="1">
      <c r="A69" s="25"/>
      <c r="B69" s="25"/>
      <c r="C69" s="25"/>
      <c r="D69" s="25"/>
      <c r="E69" s="7"/>
      <c r="F69" s="14"/>
      <c r="G69" s="15"/>
      <c r="H69" s="16"/>
    </row>
    <row r="70" spans="1:8" ht="12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5"/>
      <c r="B72" s="25"/>
      <c r="C72" s="25"/>
      <c r="D72" s="25"/>
      <c r="E72" s="7"/>
      <c r="F72" s="8"/>
      <c r="G72" s="9"/>
      <c r="H72" s="10"/>
    </row>
    <row r="73" spans="1:8" ht="12" hidden="1">
      <c r="A73" s="25"/>
      <c r="B73" s="25"/>
      <c r="C73" s="25"/>
      <c r="D73" s="25"/>
      <c r="E73" s="7"/>
      <c r="F73" s="11"/>
      <c r="G73" s="12"/>
      <c r="H73" s="13"/>
    </row>
    <row r="74" spans="1:8" ht="12" hidden="1">
      <c r="A74" s="25"/>
      <c r="B74" s="25"/>
      <c r="C74" s="25"/>
      <c r="D74" s="25"/>
      <c r="E74" s="7"/>
      <c r="F74" s="11"/>
      <c r="G74" s="12"/>
      <c r="H74" s="13"/>
    </row>
    <row r="75" spans="1:8" ht="12" hidden="1">
      <c r="A75" s="25"/>
      <c r="B75" s="25"/>
      <c r="C75" s="25"/>
      <c r="D75" s="25"/>
      <c r="E75" s="7"/>
      <c r="F75" s="14"/>
      <c r="G75" s="15"/>
      <c r="H75" s="16"/>
    </row>
    <row r="76" spans="1:8" ht="12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5"/>
      <c r="B78" s="25"/>
      <c r="C78" s="25"/>
      <c r="D78" s="25"/>
      <c r="E78" s="7"/>
      <c r="F78" s="8"/>
      <c r="G78" s="9"/>
      <c r="H78" s="10"/>
    </row>
    <row r="79" spans="1:8" ht="12" hidden="1">
      <c r="A79" s="25"/>
      <c r="B79" s="25"/>
      <c r="C79" s="25"/>
      <c r="D79" s="25"/>
      <c r="E79" s="7"/>
      <c r="F79" s="11"/>
      <c r="G79" s="12"/>
      <c r="H79" s="13"/>
    </row>
    <row r="80" spans="1:8" ht="12" hidden="1">
      <c r="A80" s="25"/>
      <c r="B80" s="25"/>
      <c r="C80" s="25"/>
      <c r="D80" s="25"/>
      <c r="E80" s="7"/>
      <c r="F80" s="11"/>
      <c r="G80" s="12"/>
      <c r="H80" s="13"/>
    </row>
    <row r="81" spans="1:8" ht="12" hidden="1">
      <c r="A81" s="25"/>
      <c r="B81" s="25"/>
      <c r="C81" s="25"/>
      <c r="D81" s="25"/>
      <c r="E81" s="7"/>
      <c r="F81" s="14"/>
      <c r="G81" s="15"/>
      <c r="H81" s="16"/>
    </row>
    <row r="82" spans="1:8" ht="12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5"/>
      <c r="B84" s="25"/>
      <c r="C84" s="25"/>
      <c r="D84" s="25"/>
      <c r="E84" s="7"/>
      <c r="F84" s="8"/>
      <c r="G84" s="9"/>
      <c r="H84" s="10"/>
    </row>
    <row r="85" spans="1:8" ht="12" hidden="1">
      <c r="A85" s="25"/>
      <c r="B85" s="25"/>
      <c r="C85" s="25"/>
      <c r="D85" s="25"/>
      <c r="E85" s="7"/>
      <c r="F85" s="11"/>
      <c r="G85" s="12"/>
      <c r="H85" s="13"/>
    </row>
    <row r="86" spans="1:8" ht="12" hidden="1">
      <c r="A86" s="25"/>
      <c r="B86" s="25"/>
      <c r="C86" s="25"/>
      <c r="D86" s="25"/>
      <c r="E86" s="7"/>
      <c r="F86" s="11"/>
      <c r="G86" s="12"/>
      <c r="H86" s="13"/>
    </row>
    <row r="87" spans="1:8" ht="12" hidden="1">
      <c r="A87" s="25"/>
      <c r="B87" s="25"/>
      <c r="C87" s="25"/>
      <c r="D87" s="25"/>
      <c r="E87" s="7"/>
      <c r="F87" s="14"/>
      <c r="G87" s="15"/>
      <c r="H87" s="16"/>
    </row>
    <row r="88" spans="1:8" ht="12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5"/>
      <c r="B90" s="25"/>
      <c r="C90" s="25"/>
      <c r="D90" s="25"/>
      <c r="E90" s="7"/>
      <c r="F90" s="8"/>
      <c r="G90" s="9"/>
      <c r="H90" s="10"/>
    </row>
    <row r="91" spans="1:8" ht="12" hidden="1">
      <c r="A91" s="25"/>
      <c r="B91" s="25"/>
      <c r="C91" s="25"/>
      <c r="D91" s="25"/>
      <c r="E91" s="7"/>
      <c r="F91" s="11"/>
      <c r="G91" s="12"/>
      <c r="H91" s="13"/>
    </row>
    <row r="92" spans="1:8" ht="12" hidden="1">
      <c r="A92" s="25"/>
      <c r="B92" s="25"/>
      <c r="C92" s="25"/>
      <c r="D92" s="25"/>
      <c r="E92" s="7"/>
      <c r="F92" s="11"/>
      <c r="G92" s="12"/>
      <c r="H92" s="13"/>
    </row>
    <row r="93" spans="1:8" ht="12" hidden="1">
      <c r="A93" s="25"/>
      <c r="B93" s="25"/>
      <c r="C93" s="25"/>
      <c r="D93" s="25"/>
      <c r="E93" s="7"/>
      <c r="F93" s="14"/>
      <c r="G93" s="15"/>
      <c r="H93" s="16"/>
    </row>
    <row r="94" spans="1:8" ht="12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5"/>
      <c r="B96" s="25"/>
      <c r="C96" s="25"/>
      <c r="D96" s="25"/>
      <c r="E96" s="7"/>
      <c r="F96" s="8"/>
      <c r="G96" s="9"/>
      <c r="H96" s="10"/>
    </row>
    <row r="97" spans="1:8" ht="12" hidden="1">
      <c r="A97" s="25"/>
      <c r="B97" s="25"/>
      <c r="C97" s="25"/>
      <c r="D97" s="25"/>
      <c r="E97" s="7"/>
      <c r="F97" s="11"/>
      <c r="G97" s="12"/>
      <c r="H97" s="13"/>
    </row>
    <row r="98" spans="1:8" ht="12" hidden="1">
      <c r="A98" s="25"/>
      <c r="B98" s="25"/>
      <c r="C98" s="25"/>
      <c r="D98" s="25"/>
      <c r="E98" s="7"/>
      <c r="F98" s="11"/>
      <c r="G98" s="12"/>
      <c r="H98" s="13"/>
    </row>
    <row r="99" spans="1:8" ht="12" hidden="1">
      <c r="A99" s="25"/>
      <c r="B99" s="25"/>
      <c r="C99" s="25"/>
      <c r="D99" s="25"/>
      <c r="E99" s="7"/>
      <c r="F99" s="14"/>
      <c r="G99" s="15"/>
      <c r="H99" s="16"/>
    </row>
    <row r="100" spans="1:8" ht="12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7"/>
      <c r="F102" s="8"/>
      <c r="G102" s="9"/>
      <c r="H102" s="10"/>
    </row>
    <row r="103" spans="5:8" ht="12" hidden="1">
      <c r="E103" s="7"/>
      <c r="F103" s="11"/>
      <c r="G103" s="12"/>
      <c r="H103" s="13"/>
    </row>
    <row r="104" spans="5:8" ht="12" hidden="1">
      <c r="E104" s="7"/>
      <c r="F104" s="11"/>
      <c r="G104" s="12"/>
      <c r="H104" s="13"/>
    </row>
    <row r="105" spans="5:8" ht="12" hidden="1">
      <c r="E105" s="7"/>
      <c r="F105" s="14"/>
      <c r="G105" s="15"/>
      <c r="H105" s="16"/>
    </row>
    <row r="106" spans="5:8" ht="12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7"/>
      <c r="F108" s="8"/>
      <c r="G108" s="9"/>
      <c r="H108" s="10"/>
    </row>
    <row r="109" spans="5:8" ht="12" hidden="1">
      <c r="E109" s="7"/>
      <c r="F109" s="11"/>
      <c r="G109" s="12"/>
      <c r="H109" s="13"/>
    </row>
    <row r="110" spans="5:8" ht="12" hidden="1">
      <c r="E110" s="7"/>
      <c r="F110" s="11"/>
      <c r="G110" s="12"/>
      <c r="H110" s="13"/>
    </row>
    <row r="111" spans="5:8" ht="12" hidden="1">
      <c r="E111" s="7"/>
      <c r="F111" s="14"/>
      <c r="G111" s="15"/>
      <c r="H111" s="16"/>
    </row>
    <row r="112" spans="5:8" ht="12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7"/>
      <c r="F114" s="8"/>
      <c r="G114" s="9"/>
      <c r="H114" s="10"/>
    </row>
    <row r="115" spans="5:8" ht="12" hidden="1">
      <c r="E115" s="7"/>
      <c r="F115" s="11"/>
      <c r="G115" s="12"/>
      <c r="H115" s="13"/>
    </row>
    <row r="116" spans="5:8" ht="12" hidden="1">
      <c r="E116" s="7"/>
      <c r="F116" s="11"/>
      <c r="G116" s="12"/>
      <c r="H116" s="13"/>
    </row>
    <row r="117" spans="5:8" ht="12" hidden="1">
      <c r="E117" s="7"/>
      <c r="F117" s="14"/>
      <c r="G117" s="15"/>
      <c r="H117" s="16"/>
    </row>
    <row r="118" spans="5:8" ht="12.75">
      <c r="E118" s="19" t="s">
        <v>81</v>
      </c>
      <c r="F118" s="20">
        <f>SUM(F45)</f>
        <v>7900000</v>
      </c>
      <c r="G118" s="20">
        <f>SUM(G45)</f>
        <v>8295000</v>
      </c>
      <c r="H118" s="20">
        <f>SUM(H45)</f>
        <v>8710000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pane xSplit="5" ySplit="3" topLeftCell="F3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H49" sqref="H4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">
      <c r="A2" s="25"/>
      <c r="B2" s="25"/>
      <c r="C2" s="25"/>
      <c r="D2" s="25"/>
      <c r="E2" s="38"/>
      <c r="F2" s="38"/>
      <c r="G2" s="38"/>
      <c r="H2" s="38"/>
    </row>
    <row r="3" spans="1:8" ht="25.5">
      <c r="A3" s="25"/>
      <c r="B3" s="25"/>
      <c r="C3" s="25"/>
      <c r="D3" s="25"/>
      <c r="E3" s="26" t="s">
        <v>74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91591000</v>
      </c>
      <c r="G5" s="4">
        <v>98899000</v>
      </c>
      <c r="H5" s="4">
        <v>105669000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26422000</v>
      </c>
      <c r="G7" s="5">
        <f>SUM(G8:G19)</f>
        <v>33774000</v>
      </c>
      <c r="H7" s="5">
        <f>SUM(H8:H19)</f>
        <v>28763000</v>
      </c>
    </row>
    <row r="8" spans="1:8" ht="12.75">
      <c r="A8" s="25"/>
      <c r="B8" s="25"/>
      <c r="C8" s="25"/>
      <c r="D8" s="25"/>
      <c r="E8" s="30" t="s">
        <v>9</v>
      </c>
      <c r="F8" s="12">
        <v>19422000</v>
      </c>
      <c r="G8" s="12">
        <v>20774000</v>
      </c>
      <c r="H8" s="12">
        <v>21763000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>
        <v>3000000</v>
      </c>
      <c r="H11" s="12">
        <v>7000000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7000000</v>
      </c>
      <c r="G16" s="12">
        <v>10000000</v>
      </c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4000000</v>
      </c>
      <c r="G20" s="4">
        <f>SUM(G21:G29)</f>
        <v>3300000</v>
      </c>
      <c r="H20" s="4">
        <f>SUM(H21:H29)</f>
        <v>3500000</v>
      </c>
    </row>
    <row r="21" spans="1:8" ht="12.75">
      <c r="A21" s="25"/>
      <c r="B21" s="25"/>
      <c r="C21" s="25"/>
      <c r="D21" s="25"/>
      <c r="E21" s="30" t="s">
        <v>22</v>
      </c>
      <c r="F21" s="21">
        <v>3000000</v>
      </c>
      <c r="G21" s="21">
        <v>3300000</v>
      </c>
      <c r="H21" s="21">
        <v>3500000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1000000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122013000</v>
      </c>
      <c r="G30" s="20">
        <f>+G5+G6+G7+G20</f>
        <v>135973000</v>
      </c>
      <c r="H30" s="20">
        <f>+H5+H6+H7+H20</f>
        <v>137932000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4450000</v>
      </c>
      <c r="G32" s="4">
        <f>SUM(G33:G38)</f>
        <v>143000</v>
      </c>
      <c r="H32" s="4">
        <f>SUM(H33:H38)</f>
        <v>4003000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4450000</v>
      </c>
      <c r="G34" s="12">
        <v>143000</v>
      </c>
      <c r="H34" s="12">
        <v>4003000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300000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>
        <v>300000</v>
      </c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4750000</v>
      </c>
      <c r="G41" s="36">
        <f>+G32+G39</f>
        <v>143000</v>
      </c>
      <c r="H41" s="36">
        <f>+H32+H39</f>
        <v>4003000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126763000</v>
      </c>
      <c r="G42" s="36">
        <f>+G30+G41</f>
        <v>136116000</v>
      </c>
      <c r="H42" s="36">
        <f>+H30+H41</f>
        <v>141935000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78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79</v>
      </c>
      <c r="F45" s="5">
        <f>SUM(F47+F53+F59+F65+F71+F77+F83+F89+F95+F101+F107+F113)</f>
        <v>1100000</v>
      </c>
      <c r="G45" s="5">
        <f>SUM(G47+G53+G59+G65+G71+G77+G83+G89+G95+G101+G107+G113)</f>
        <v>1155000</v>
      </c>
      <c r="H45" s="5">
        <f>SUM(H47+H53+H59+H65+H71+H77+H83+H89+H95+H101+H107+H113)</f>
        <v>1213000</v>
      </c>
    </row>
    <row r="46" spans="1:8" ht="12.75">
      <c r="A46" s="25"/>
      <c r="B46" s="25"/>
      <c r="C46" s="25"/>
      <c r="D46" s="25"/>
      <c r="E46" s="6" t="s">
        <v>80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82</v>
      </c>
      <c r="F47" s="4">
        <f>SUM(F48:F51)</f>
        <v>1100000</v>
      </c>
      <c r="G47" s="4">
        <f>SUM(G48:G51)</f>
        <v>1155000</v>
      </c>
      <c r="H47" s="4">
        <f>SUM(H48:H51)</f>
        <v>1213000</v>
      </c>
    </row>
    <row r="48" spans="1:8" ht="12">
      <c r="A48" s="25"/>
      <c r="B48" s="25"/>
      <c r="C48" s="25"/>
      <c r="D48" s="25"/>
      <c r="E48" s="7" t="s">
        <v>83</v>
      </c>
      <c r="F48" s="8">
        <v>1100000</v>
      </c>
      <c r="G48" s="9">
        <v>1155000</v>
      </c>
      <c r="H48" s="10">
        <v>1213000</v>
      </c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5"/>
      <c r="B54" s="25"/>
      <c r="C54" s="25"/>
      <c r="D54" s="25"/>
      <c r="E54" s="7"/>
      <c r="F54" s="8"/>
      <c r="G54" s="9"/>
      <c r="H54" s="10"/>
    </row>
    <row r="55" spans="1:8" ht="12" hidden="1">
      <c r="A55" s="25"/>
      <c r="B55" s="25"/>
      <c r="C55" s="25"/>
      <c r="D55" s="25"/>
      <c r="E55" s="7"/>
      <c r="F55" s="11"/>
      <c r="G55" s="12"/>
      <c r="H55" s="13"/>
    </row>
    <row r="56" spans="1:8" ht="12" hidden="1">
      <c r="A56" s="25"/>
      <c r="B56" s="25"/>
      <c r="C56" s="25"/>
      <c r="D56" s="25"/>
      <c r="E56" s="7"/>
      <c r="F56" s="11"/>
      <c r="G56" s="12"/>
      <c r="H56" s="13"/>
    </row>
    <row r="57" spans="1:8" ht="12" hidden="1">
      <c r="A57" s="25"/>
      <c r="B57" s="25"/>
      <c r="C57" s="25"/>
      <c r="D57" s="25"/>
      <c r="E57" s="7"/>
      <c r="F57" s="14"/>
      <c r="G57" s="15"/>
      <c r="H57" s="16"/>
    </row>
    <row r="58" spans="1:8" ht="12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5"/>
      <c r="B60" s="25"/>
      <c r="C60" s="25"/>
      <c r="D60" s="25"/>
      <c r="E60" s="7"/>
      <c r="F60" s="8"/>
      <c r="G60" s="9"/>
      <c r="H60" s="10"/>
    </row>
    <row r="61" spans="1:8" ht="12" hidden="1">
      <c r="A61" s="25"/>
      <c r="B61" s="25"/>
      <c r="C61" s="25"/>
      <c r="D61" s="25"/>
      <c r="E61" s="7"/>
      <c r="F61" s="11"/>
      <c r="G61" s="12"/>
      <c r="H61" s="13"/>
    </row>
    <row r="62" spans="1:8" ht="12" hidden="1">
      <c r="A62" s="25"/>
      <c r="B62" s="25"/>
      <c r="C62" s="25"/>
      <c r="D62" s="25"/>
      <c r="E62" s="7"/>
      <c r="F62" s="11"/>
      <c r="G62" s="12"/>
      <c r="H62" s="13"/>
    </row>
    <row r="63" spans="1:8" ht="12" hidden="1">
      <c r="A63" s="25"/>
      <c r="B63" s="25"/>
      <c r="C63" s="25"/>
      <c r="D63" s="25"/>
      <c r="E63" s="7"/>
      <c r="F63" s="14"/>
      <c r="G63" s="15"/>
      <c r="H63" s="16"/>
    </row>
    <row r="64" spans="1:8" ht="12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5"/>
      <c r="B66" s="25"/>
      <c r="C66" s="25"/>
      <c r="D66" s="25"/>
      <c r="E66" s="7"/>
      <c r="F66" s="8"/>
      <c r="G66" s="9"/>
      <c r="H66" s="10"/>
    </row>
    <row r="67" spans="1:8" ht="12" hidden="1">
      <c r="A67" s="25"/>
      <c r="B67" s="25"/>
      <c r="C67" s="25"/>
      <c r="D67" s="25"/>
      <c r="E67" s="7"/>
      <c r="F67" s="11"/>
      <c r="G67" s="12"/>
      <c r="H67" s="13"/>
    </row>
    <row r="68" spans="1:8" ht="12" hidden="1">
      <c r="A68" s="25"/>
      <c r="B68" s="25"/>
      <c r="C68" s="25"/>
      <c r="D68" s="25"/>
      <c r="E68" s="7"/>
      <c r="F68" s="11"/>
      <c r="G68" s="12"/>
      <c r="H68" s="13"/>
    </row>
    <row r="69" spans="1:8" ht="12" hidden="1">
      <c r="A69" s="25"/>
      <c r="B69" s="25"/>
      <c r="C69" s="25"/>
      <c r="D69" s="25"/>
      <c r="E69" s="7"/>
      <c r="F69" s="14"/>
      <c r="G69" s="15"/>
      <c r="H69" s="16"/>
    </row>
    <row r="70" spans="1:8" ht="12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5"/>
      <c r="B72" s="25"/>
      <c r="C72" s="25"/>
      <c r="D72" s="25"/>
      <c r="E72" s="7"/>
      <c r="F72" s="8"/>
      <c r="G72" s="9"/>
      <c r="H72" s="10"/>
    </row>
    <row r="73" spans="1:8" ht="12" hidden="1">
      <c r="A73" s="25"/>
      <c r="B73" s="25"/>
      <c r="C73" s="25"/>
      <c r="D73" s="25"/>
      <c r="E73" s="7"/>
      <c r="F73" s="11"/>
      <c r="G73" s="12"/>
      <c r="H73" s="13"/>
    </row>
    <row r="74" spans="1:8" ht="12" hidden="1">
      <c r="A74" s="25"/>
      <c r="B74" s="25"/>
      <c r="C74" s="25"/>
      <c r="D74" s="25"/>
      <c r="E74" s="7"/>
      <c r="F74" s="11"/>
      <c r="G74" s="12"/>
      <c r="H74" s="13"/>
    </row>
    <row r="75" spans="1:8" ht="12" hidden="1">
      <c r="A75" s="25"/>
      <c r="B75" s="25"/>
      <c r="C75" s="25"/>
      <c r="D75" s="25"/>
      <c r="E75" s="7"/>
      <c r="F75" s="14"/>
      <c r="G75" s="15"/>
      <c r="H75" s="16"/>
    </row>
    <row r="76" spans="1:8" ht="12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5"/>
      <c r="B78" s="25"/>
      <c r="C78" s="25"/>
      <c r="D78" s="25"/>
      <c r="E78" s="7"/>
      <c r="F78" s="8"/>
      <c r="G78" s="9"/>
      <c r="H78" s="10"/>
    </row>
    <row r="79" spans="1:8" ht="12" hidden="1">
      <c r="A79" s="25"/>
      <c r="B79" s="25"/>
      <c r="C79" s="25"/>
      <c r="D79" s="25"/>
      <c r="E79" s="7"/>
      <c r="F79" s="11"/>
      <c r="G79" s="12"/>
      <c r="H79" s="13"/>
    </row>
    <row r="80" spans="1:8" ht="12" hidden="1">
      <c r="A80" s="25"/>
      <c r="B80" s="25"/>
      <c r="C80" s="25"/>
      <c r="D80" s="25"/>
      <c r="E80" s="7"/>
      <c r="F80" s="11"/>
      <c r="G80" s="12"/>
      <c r="H80" s="13"/>
    </row>
    <row r="81" spans="1:8" ht="12" hidden="1">
      <c r="A81" s="25"/>
      <c r="B81" s="25"/>
      <c r="C81" s="25"/>
      <c r="D81" s="25"/>
      <c r="E81" s="7"/>
      <c r="F81" s="14"/>
      <c r="G81" s="15"/>
      <c r="H81" s="16"/>
    </row>
    <row r="82" spans="1:8" ht="12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5"/>
      <c r="B84" s="25"/>
      <c r="C84" s="25"/>
      <c r="D84" s="25"/>
      <c r="E84" s="7"/>
      <c r="F84" s="8"/>
      <c r="G84" s="9"/>
      <c r="H84" s="10"/>
    </row>
    <row r="85" spans="1:8" ht="12" hidden="1">
      <c r="A85" s="25"/>
      <c r="B85" s="25"/>
      <c r="C85" s="25"/>
      <c r="D85" s="25"/>
      <c r="E85" s="7"/>
      <c r="F85" s="11"/>
      <c r="G85" s="12"/>
      <c r="H85" s="13"/>
    </row>
    <row r="86" spans="1:8" ht="12" hidden="1">
      <c r="A86" s="25"/>
      <c r="B86" s="25"/>
      <c r="C86" s="25"/>
      <c r="D86" s="25"/>
      <c r="E86" s="7"/>
      <c r="F86" s="11"/>
      <c r="G86" s="12"/>
      <c r="H86" s="13"/>
    </row>
    <row r="87" spans="1:8" ht="12" hidden="1">
      <c r="A87" s="25"/>
      <c r="B87" s="25"/>
      <c r="C87" s="25"/>
      <c r="D87" s="25"/>
      <c r="E87" s="7"/>
      <c r="F87" s="14"/>
      <c r="G87" s="15"/>
      <c r="H87" s="16"/>
    </row>
    <row r="88" spans="1:8" ht="12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5"/>
      <c r="B90" s="25"/>
      <c r="C90" s="25"/>
      <c r="D90" s="25"/>
      <c r="E90" s="7"/>
      <c r="F90" s="8"/>
      <c r="G90" s="9"/>
      <c r="H90" s="10"/>
    </row>
    <row r="91" spans="1:8" ht="12" hidden="1">
      <c r="A91" s="25"/>
      <c r="B91" s="25"/>
      <c r="C91" s="25"/>
      <c r="D91" s="25"/>
      <c r="E91" s="7"/>
      <c r="F91" s="11"/>
      <c r="G91" s="12"/>
      <c r="H91" s="13"/>
    </row>
    <row r="92" spans="1:8" ht="12" hidden="1">
      <c r="A92" s="25"/>
      <c r="B92" s="25"/>
      <c r="C92" s="25"/>
      <c r="D92" s="25"/>
      <c r="E92" s="7"/>
      <c r="F92" s="11"/>
      <c r="G92" s="12"/>
      <c r="H92" s="13"/>
    </row>
    <row r="93" spans="1:8" ht="12" hidden="1">
      <c r="A93" s="25"/>
      <c r="B93" s="25"/>
      <c r="C93" s="25"/>
      <c r="D93" s="25"/>
      <c r="E93" s="7"/>
      <c r="F93" s="14"/>
      <c r="G93" s="15"/>
      <c r="H93" s="16"/>
    </row>
    <row r="94" spans="1:8" ht="12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5"/>
      <c r="B96" s="25"/>
      <c r="C96" s="25"/>
      <c r="D96" s="25"/>
      <c r="E96" s="7"/>
      <c r="F96" s="8"/>
      <c r="G96" s="9"/>
      <c r="H96" s="10"/>
    </row>
    <row r="97" spans="1:8" ht="12" hidden="1">
      <c r="A97" s="25"/>
      <c r="B97" s="25"/>
      <c r="C97" s="25"/>
      <c r="D97" s="25"/>
      <c r="E97" s="7"/>
      <c r="F97" s="11"/>
      <c r="G97" s="12"/>
      <c r="H97" s="13"/>
    </row>
    <row r="98" spans="1:8" ht="12" hidden="1">
      <c r="A98" s="25"/>
      <c r="B98" s="25"/>
      <c r="C98" s="25"/>
      <c r="D98" s="25"/>
      <c r="E98" s="7"/>
      <c r="F98" s="11"/>
      <c r="G98" s="12"/>
      <c r="H98" s="13"/>
    </row>
    <row r="99" spans="1:8" ht="12" hidden="1">
      <c r="A99" s="25"/>
      <c r="B99" s="25"/>
      <c r="C99" s="25"/>
      <c r="D99" s="25"/>
      <c r="E99" s="7"/>
      <c r="F99" s="14"/>
      <c r="G99" s="15"/>
      <c r="H99" s="16"/>
    </row>
    <row r="100" spans="1:8" ht="12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7"/>
      <c r="F102" s="8"/>
      <c r="G102" s="9"/>
      <c r="H102" s="10"/>
    </row>
    <row r="103" spans="5:8" ht="12" hidden="1">
      <c r="E103" s="7"/>
      <c r="F103" s="11"/>
      <c r="G103" s="12"/>
      <c r="H103" s="13"/>
    </row>
    <row r="104" spans="5:8" ht="12" hidden="1">
      <c r="E104" s="7"/>
      <c r="F104" s="11"/>
      <c r="G104" s="12"/>
      <c r="H104" s="13"/>
    </row>
    <row r="105" spans="5:8" ht="12" hidden="1">
      <c r="E105" s="7"/>
      <c r="F105" s="14"/>
      <c r="G105" s="15"/>
      <c r="H105" s="16"/>
    </row>
    <row r="106" spans="5:8" ht="12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7"/>
      <c r="F108" s="8"/>
      <c r="G108" s="9"/>
      <c r="H108" s="10"/>
    </row>
    <row r="109" spans="5:8" ht="12" hidden="1">
      <c r="E109" s="7"/>
      <c r="F109" s="11"/>
      <c r="G109" s="12"/>
      <c r="H109" s="13"/>
    </row>
    <row r="110" spans="5:8" ht="12" hidden="1">
      <c r="E110" s="7"/>
      <c r="F110" s="11"/>
      <c r="G110" s="12"/>
      <c r="H110" s="13"/>
    </row>
    <row r="111" spans="5:8" ht="12" hidden="1">
      <c r="E111" s="7"/>
      <c r="F111" s="14"/>
      <c r="G111" s="15"/>
      <c r="H111" s="16"/>
    </row>
    <row r="112" spans="5:8" ht="12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7"/>
      <c r="F114" s="8"/>
      <c r="G114" s="9"/>
      <c r="H114" s="10"/>
    </row>
    <row r="115" spans="5:8" ht="12" hidden="1">
      <c r="E115" s="7"/>
      <c r="F115" s="11"/>
      <c r="G115" s="12"/>
      <c r="H115" s="13"/>
    </row>
    <row r="116" spans="5:8" ht="12" hidden="1">
      <c r="E116" s="7"/>
      <c r="F116" s="11"/>
      <c r="G116" s="12"/>
      <c r="H116" s="13"/>
    </row>
    <row r="117" spans="5:8" ht="12" hidden="1">
      <c r="E117" s="7"/>
      <c r="F117" s="14"/>
      <c r="G117" s="15"/>
      <c r="H117" s="16"/>
    </row>
    <row r="118" spans="5:8" ht="12.75">
      <c r="E118" s="19" t="s">
        <v>81</v>
      </c>
      <c r="F118" s="20">
        <f>SUM(F45)</f>
        <v>1100000</v>
      </c>
      <c r="G118" s="20">
        <f>SUM(G45)</f>
        <v>1155000</v>
      </c>
      <c r="H118" s="20">
        <f>SUM(H45)</f>
        <v>1213000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pane xSplit="5" ySplit="3" topLeftCell="F3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H49" sqref="H4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">
      <c r="A2" s="25"/>
      <c r="B2" s="25"/>
      <c r="C2" s="25"/>
      <c r="D2" s="25"/>
      <c r="E2" s="38"/>
      <c r="F2" s="38"/>
      <c r="G2" s="38"/>
      <c r="H2" s="38"/>
    </row>
    <row r="3" spans="1:8" ht="25.5">
      <c r="A3" s="25"/>
      <c r="B3" s="25"/>
      <c r="C3" s="25"/>
      <c r="D3" s="25"/>
      <c r="E3" s="26" t="s">
        <v>41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174760000</v>
      </c>
      <c r="G5" s="4">
        <v>191781000</v>
      </c>
      <c r="H5" s="4">
        <v>208236000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133705000</v>
      </c>
      <c r="G7" s="5">
        <f>SUM(G8:G19)</f>
        <v>117449000</v>
      </c>
      <c r="H7" s="5">
        <f>SUM(H8:H19)</f>
        <v>120738000</v>
      </c>
    </row>
    <row r="8" spans="1:8" ht="12.75">
      <c r="A8" s="25"/>
      <c r="B8" s="25"/>
      <c r="C8" s="25"/>
      <c r="D8" s="25"/>
      <c r="E8" s="30" t="s">
        <v>9</v>
      </c>
      <c r="F8" s="12">
        <v>52954000</v>
      </c>
      <c r="G8" s="12">
        <v>57449000</v>
      </c>
      <c r="H8" s="12">
        <v>60738000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40751000</v>
      </c>
      <c r="G11" s="12">
        <v>15000000</v>
      </c>
      <c r="H11" s="12">
        <v>10000000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40000000</v>
      </c>
      <c r="G16" s="12">
        <v>45000000</v>
      </c>
      <c r="H16" s="12">
        <v>50000000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4580000</v>
      </c>
      <c r="G20" s="4">
        <f>SUM(G21:G29)</f>
        <v>3200000</v>
      </c>
      <c r="H20" s="4">
        <f>SUM(H21:H29)</f>
        <v>3300000</v>
      </c>
    </row>
    <row r="21" spans="1:8" ht="12.75">
      <c r="A21" s="25"/>
      <c r="B21" s="25"/>
      <c r="C21" s="25"/>
      <c r="D21" s="25"/>
      <c r="E21" s="30" t="s">
        <v>22</v>
      </c>
      <c r="F21" s="21">
        <v>3000000</v>
      </c>
      <c r="G21" s="21">
        <v>3200000</v>
      </c>
      <c r="H21" s="21">
        <v>3300000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1580000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313045000</v>
      </c>
      <c r="G30" s="20">
        <f>+G5+G6+G7+G20</f>
        <v>312430000</v>
      </c>
      <c r="H30" s="20">
        <f>+H5+H6+H7+H20</f>
        <v>332274000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116934000</v>
      </c>
      <c r="G32" s="4">
        <f>SUM(G33:G38)</f>
        <v>136761000</v>
      </c>
      <c r="H32" s="4">
        <f>SUM(H33:H38)</f>
        <v>114038000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116934000</v>
      </c>
      <c r="G34" s="12">
        <v>136761000</v>
      </c>
      <c r="H34" s="12">
        <v>114038000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116934000</v>
      </c>
      <c r="G41" s="36">
        <f>+G32+G39</f>
        <v>136761000</v>
      </c>
      <c r="H41" s="36">
        <f>+H32+H39</f>
        <v>114038000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429979000</v>
      </c>
      <c r="G42" s="36">
        <f>+G30+G41</f>
        <v>449191000</v>
      </c>
      <c r="H42" s="36">
        <f>+H30+H41</f>
        <v>446312000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78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79</v>
      </c>
      <c r="F45" s="5">
        <f>SUM(F47+F53+F59+F65+F71+F77+F83+F89+F95+F101+F107+F113)</f>
        <v>1661000</v>
      </c>
      <c r="G45" s="5">
        <f>SUM(G47+G53+G59+G65+G71+G77+G83+G89+G95+G101+G107+G113)</f>
        <v>1744000</v>
      </c>
      <c r="H45" s="5">
        <f>SUM(H47+H53+H59+H65+H71+H77+H83+H89+H95+H101+H107+H113)</f>
        <v>1831000</v>
      </c>
    </row>
    <row r="46" spans="1:8" ht="12.75">
      <c r="A46" s="25"/>
      <c r="B46" s="25"/>
      <c r="C46" s="25"/>
      <c r="D46" s="25"/>
      <c r="E46" s="6" t="s">
        <v>80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82</v>
      </c>
      <c r="F47" s="4">
        <f>SUM(F48:F51)</f>
        <v>1661000</v>
      </c>
      <c r="G47" s="4">
        <f>SUM(G48:G51)</f>
        <v>1744000</v>
      </c>
      <c r="H47" s="4">
        <f>SUM(H48:H51)</f>
        <v>1831000</v>
      </c>
    </row>
    <row r="48" spans="1:8" ht="12">
      <c r="A48" s="25"/>
      <c r="B48" s="25"/>
      <c r="C48" s="25"/>
      <c r="D48" s="25"/>
      <c r="E48" s="7" t="s">
        <v>83</v>
      </c>
      <c r="F48" s="8">
        <v>1661000</v>
      </c>
      <c r="G48" s="9">
        <v>1744000</v>
      </c>
      <c r="H48" s="10">
        <v>1831000</v>
      </c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5"/>
      <c r="B54" s="25"/>
      <c r="C54" s="25"/>
      <c r="D54" s="25"/>
      <c r="E54" s="7"/>
      <c r="F54" s="8"/>
      <c r="G54" s="9"/>
      <c r="H54" s="10"/>
    </row>
    <row r="55" spans="1:8" ht="12" hidden="1">
      <c r="A55" s="25"/>
      <c r="B55" s="25"/>
      <c r="C55" s="25"/>
      <c r="D55" s="25"/>
      <c r="E55" s="7"/>
      <c r="F55" s="11"/>
      <c r="G55" s="12"/>
      <c r="H55" s="13"/>
    </row>
    <row r="56" spans="1:8" ht="12" hidden="1">
      <c r="A56" s="25"/>
      <c r="B56" s="25"/>
      <c r="C56" s="25"/>
      <c r="D56" s="25"/>
      <c r="E56" s="7"/>
      <c r="F56" s="11"/>
      <c r="G56" s="12"/>
      <c r="H56" s="13"/>
    </row>
    <row r="57" spans="1:8" ht="12" hidden="1">
      <c r="A57" s="25"/>
      <c r="B57" s="25"/>
      <c r="C57" s="25"/>
      <c r="D57" s="25"/>
      <c r="E57" s="7"/>
      <c r="F57" s="14"/>
      <c r="G57" s="15"/>
      <c r="H57" s="16"/>
    </row>
    <row r="58" spans="1:8" ht="12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5"/>
      <c r="B60" s="25"/>
      <c r="C60" s="25"/>
      <c r="D60" s="25"/>
      <c r="E60" s="7"/>
      <c r="F60" s="8"/>
      <c r="G60" s="9"/>
      <c r="H60" s="10"/>
    </row>
    <row r="61" spans="1:8" ht="12" hidden="1">
      <c r="A61" s="25"/>
      <c r="B61" s="25"/>
      <c r="C61" s="25"/>
      <c r="D61" s="25"/>
      <c r="E61" s="7"/>
      <c r="F61" s="11"/>
      <c r="G61" s="12"/>
      <c r="H61" s="13"/>
    </row>
    <row r="62" spans="1:8" ht="12" hidden="1">
      <c r="A62" s="25"/>
      <c r="B62" s="25"/>
      <c r="C62" s="25"/>
      <c r="D62" s="25"/>
      <c r="E62" s="7"/>
      <c r="F62" s="11"/>
      <c r="G62" s="12"/>
      <c r="H62" s="13"/>
    </row>
    <row r="63" spans="1:8" ht="12" hidden="1">
      <c r="A63" s="25"/>
      <c r="B63" s="25"/>
      <c r="C63" s="25"/>
      <c r="D63" s="25"/>
      <c r="E63" s="7"/>
      <c r="F63" s="14"/>
      <c r="G63" s="15"/>
      <c r="H63" s="16"/>
    </row>
    <row r="64" spans="1:8" ht="12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5"/>
      <c r="B66" s="25"/>
      <c r="C66" s="25"/>
      <c r="D66" s="25"/>
      <c r="E66" s="7"/>
      <c r="F66" s="8"/>
      <c r="G66" s="9"/>
      <c r="H66" s="10"/>
    </row>
    <row r="67" spans="1:8" ht="12" hidden="1">
      <c r="A67" s="25"/>
      <c r="B67" s="25"/>
      <c r="C67" s="25"/>
      <c r="D67" s="25"/>
      <c r="E67" s="7"/>
      <c r="F67" s="11"/>
      <c r="G67" s="12"/>
      <c r="H67" s="13"/>
    </row>
    <row r="68" spans="1:8" ht="12" hidden="1">
      <c r="A68" s="25"/>
      <c r="B68" s="25"/>
      <c r="C68" s="25"/>
      <c r="D68" s="25"/>
      <c r="E68" s="7"/>
      <c r="F68" s="11"/>
      <c r="G68" s="12"/>
      <c r="H68" s="13"/>
    </row>
    <row r="69" spans="1:8" ht="12" hidden="1">
      <c r="A69" s="25"/>
      <c r="B69" s="25"/>
      <c r="C69" s="25"/>
      <c r="D69" s="25"/>
      <c r="E69" s="7"/>
      <c r="F69" s="14"/>
      <c r="G69" s="15"/>
      <c r="H69" s="16"/>
    </row>
    <row r="70" spans="1:8" ht="12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5"/>
      <c r="B72" s="25"/>
      <c r="C72" s="25"/>
      <c r="D72" s="25"/>
      <c r="E72" s="7"/>
      <c r="F72" s="8"/>
      <c r="G72" s="9"/>
      <c r="H72" s="10"/>
    </row>
    <row r="73" spans="1:8" ht="12" hidden="1">
      <c r="A73" s="25"/>
      <c r="B73" s="25"/>
      <c r="C73" s="25"/>
      <c r="D73" s="25"/>
      <c r="E73" s="7"/>
      <c r="F73" s="11"/>
      <c r="G73" s="12"/>
      <c r="H73" s="13"/>
    </row>
    <row r="74" spans="1:8" ht="12" hidden="1">
      <c r="A74" s="25"/>
      <c r="B74" s="25"/>
      <c r="C74" s="25"/>
      <c r="D74" s="25"/>
      <c r="E74" s="7"/>
      <c r="F74" s="11"/>
      <c r="G74" s="12"/>
      <c r="H74" s="13"/>
    </row>
    <row r="75" spans="1:8" ht="12" hidden="1">
      <c r="A75" s="25"/>
      <c r="B75" s="25"/>
      <c r="C75" s="25"/>
      <c r="D75" s="25"/>
      <c r="E75" s="7"/>
      <c r="F75" s="14"/>
      <c r="G75" s="15"/>
      <c r="H75" s="16"/>
    </row>
    <row r="76" spans="1:8" ht="12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5"/>
      <c r="B78" s="25"/>
      <c r="C78" s="25"/>
      <c r="D78" s="25"/>
      <c r="E78" s="7"/>
      <c r="F78" s="8"/>
      <c r="G78" s="9"/>
      <c r="H78" s="10"/>
    </row>
    <row r="79" spans="1:8" ht="12" hidden="1">
      <c r="A79" s="25"/>
      <c r="B79" s="25"/>
      <c r="C79" s="25"/>
      <c r="D79" s="25"/>
      <c r="E79" s="7"/>
      <c r="F79" s="11"/>
      <c r="G79" s="12"/>
      <c r="H79" s="13"/>
    </row>
    <row r="80" spans="1:8" ht="12" hidden="1">
      <c r="A80" s="25"/>
      <c r="B80" s="25"/>
      <c r="C80" s="25"/>
      <c r="D80" s="25"/>
      <c r="E80" s="7"/>
      <c r="F80" s="11"/>
      <c r="G80" s="12"/>
      <c r="H80" s="13"/>
    </row>
    <row r="81" spans="1:8" ht="12" hidden="1">
      <c r="A81" s="25"/>
      <c r="B81" s="25"/>
      <c r="C81" s="25"/>
      <c r="D81" s="25"/>
      <c r="E81" s="7"/>
      <c r="F81" s="14"/>
      <c r="G81" s="15"/>
      <c r="H81" s="16"/>
    </row>
    <row r="82" spans="1:8" ht="12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5"/>
      <c r="B84" s="25"/>
      <c r="C84" s="25"/>
      <c r="D84" s="25"/>
      <c r="E84" s="7"/>
      <c r="F84" s="8"/>
      <c r="G84" s="9"/>
      <c r="H84" s="10"/>
    </row>
    <row r="85" spans="1:8" ht="12" hidden="1">
      <c r="A85" s="25"/>
      <c r="B85" s="25"/>
      <c r="C85" s="25"/>
      <c r="D85" s="25"/>
      <c r="E85" s="7"/>
      <c r="F85" s="11"/>
      <c r="G85" s="12"/>
      <c r="H85" s="13"/>
    </row>
    <row r="86" spans="1:8" ht="12" hidden="1">
      <c r="A86" s="25"/>
      <c r="B86" s="25"/>
      <c r="C86" s="25"/>
      <c r="D86" s="25"/>
      <c r="E86" s="7"/>
      <c r="F86" s="11"/>
      <c r="G86" s="12"/>
      <c r="H86" s="13"/>
    </row>
    <row r="87" spans="1:8" ht="12" hidden="1">
      <c r="A87" s="25"/>
      <c r="B87" s="25"/>
      <c r="C87" s="25"/>
      <c r="D87" s="25"/>
      <c r="E87" s="7"/>
      <c r="F87" s="14"/>
      <c r="G87" s="15"/>
      <c r="H87" s="16"/>
    </row>
    <row r="88" spans="1:8" ht="12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5"/>
      <c r="B90" s="25"/>
      <c r="C90" s="25"/>
      <c r="D90" s="25"/>
      <c r="E90" s="7"/>
      <c r="F90" s="8"/>
      <c r="G90" s="9"/>
      <c r="H90" s="10"/>
    </row>
    <row r="91" spans="1:8" ht="12" hidden="1">
      <c r="A91" s="25"/>
      <c r="B91" s="25"/>
      <c r="C91" s="25"/>
      <c r="D91" s="25"/>
      <c r="E91" s="7"/>
      <c r="F91" s="11"/>
      <c r="G91" s="12"/>
      <c r="H91" s="13"/>
    </row>
    <row r="92" spans="1:8" ht="12" hidden="1">
      <c r="A92" s="25"/>
      <c r="B92" s="25"/>
      <c r="C92" s="25"/>
      <c r="D92" s="25"/>
      <c r="E92" s="7"/>
      <c r="F92" s="11"/>
      <c r="G92" s="12"/>
      <c r="H92" s="13"/>
    </row>
    <row r="93" spans="1:8" ht="12" hidden="1">
      <c r="A93" s="25"/>
      <c r="B93" s="25"/>
      <c r="C93" s="25"/>
      <c r="D93" s="25"/>
      <c r="E93" s="7"/>
      <c r="F93" s="14"/>
      <c r="G93" s="15"/>
      <c r="H93" s="16"/>
    </row>
    <row r="94" spans="1:8" ht="12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5"/>
      <c r="B96" s="25"/>
      <c r="C96" s="25"/>
      <c r="D96" s="25"/>
      <c r="E96" s="7"/>
      <c r="F96" s="8"/>
      <c r="G96" s="9"/>
      <c r="H96" s="10"/>
    </row>
    <row r="97" spans="1:8" ht="12" hidden="1">
      <c r="A97" s="25"/>
      <c r="B97" s="25"/>
      <c r="C97" s="25"/>
      <c r="D97" s="25"/>
      <c r="E97" s="7"/>
      <c r="F97" s="11"/>
      <c r="G97" s="12"/>
      <c r="H97" s="13"/>
    </row>
    <row r="98" spans="1:8" ht="12" hidden="1">
      <c r="A98" s="25"/>
      <c r="B98" s="25"/>
      <c r="C98" s="25"/>
      <c r="D98" s="25"/>
      <c r="E98" s="7"/>
      <c r="F98" s="11"/>
      <c r="G98" s="12"/>
      <c r="H98" s="13"/>
    </row>
    <row r="99" spans="1:8" ht="12" hidden="1">
      <c r="A99" s="25"/>
      <c r="B99" s="25"/>
      <c r="C99" s="25"/>
      <c r="D99" s="25"/>
      <c r="E99" s="7"/>
      <c r="F99" s="14"/>
      <c r="G99" s="15"/>
      <c r="H99" s="16"/>
    </row>
    <row r="100" spans="1:8" ht="12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7"/>
      <c r="F102" s="8"/>
      <c r="G102" s="9"/>
      <c r="H102" s="10"/>
    </row>
    <row r="103" spans="5:8" ht="12" hidden="1">
      <c r="E103" s="7"/>
      <c r="F103" s="11"/>
      <c r="G103" s="12"/>
      <c r="H103" s="13"/>
    </row>
    <row r="104" spans="5:8" ht="12" hidden="1">
      <c r="E104" s="7"/>
      <c r="F104" s="11"/>
      <c r="G104" s="12"/>
      <c r="H104" s="13"/>
    </row>
    <row r="105" spans="5:8" ht="12" hidden="1">
      <c r="E105" s="7"/>
      <c r="F105" s="14"/>
      <c r="G105" s="15"/>
      <c r="H105" s="16"/>
    </row>
    <row r="106" spans="5:8" ht="12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7"/>
      <c r="F108" s="8"/>
      <c r="G108" s="9"/>
      <c r="H108" s="10"/>
    </row>
    <row r="109" spans="5:8" ht="12" hidden="1">
      <c r="E109" s="7"/>
      <c r="F109" s="11"/>
      <c r="G109" s="12"/>
      <c r="H109" s="13"/>
    </row>
    <row r="110" spans="5:8" ht="12" hidden="1">
      <c r="E110" s="7"/>
      <c r="F110" s="11"/>
      <c r="G110" s="12"/>
      <c r="H110" s="13"/>
    </row>
    <row r="111" spans="5:8" ht="12" hidden="1">
      <c r="E111" s="7"/>
      <c r="F111" s="14"/>
      <c r="G111" s="15"/>
      <c r="H111" s="16"/>
    </row>
    <row r="112" spans="5:8" ht="12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7"/>
      <c r="F114" s="8"/>
      <c r="G114" s="9"/>
      <c r="H114" s="10"/>
    </row>
    <row r="115" spans="5:8" ht="12" hidden="1">
      <c r="E115" s="7"/>
      <c r="F115" s="11"/>
      <c r="G115" s="12"/>
      <c r="H115" s="13"/>
    </row>
    <row r="116" spans="5:8" ht="12" hidden="1">
      <c r="E116" s="7"/>
      <c r="F116" s="11"/>
      <c r="G116" s="12"/>
      <c r="H116" s="13"/>
    </row>
    <row r="117" spans="5:8" ht="12" hidden="1">
      <c r="E117" s="7"/>
      <c r="F117" s="14"/>
      <c r="G117" s="15"/>
      <c r="H117" s="16"/>
    </row>
    <row r="118" spans="5:8" ht="12.75">
      <c r="E118" s="19" t="s">
        <v>81</v>
      </c>
      <c r="F118" s="20">
        <f>SUM(F45)</f>
        <v>1661000</v>
      </c>
      <c r="G118" s="20">
        <f>SUM(G45)</f>
        <v>1744000</v>
      </c>
      <c r="H118" s="20">
        <f>SUM(H45)</f>
        <v>1831000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pane xSplit="5" ySplit="3" topLeftCell="F37" activePane="bottomRight" state="frozen"/>
      <selection pane="topLeft" activeCell="A1" sqref="A1"/>
      <selection pane="topRight" activeCell="F1" sqref="F1"/>
      <selection pane="bottomLeft" activeCell="A4" sqref="A4"/>
      <selection pane="bottomRight" activeCell="H49" sqref="H4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">
      <c r="A2" s="25"/>
      <c r="B2" s="25"/>
      <c r="C2" s="25"/>
      <c r="D2" s="25"/>
      <c r="E2" s="38"/>
      <c r="F2" s="38"/>
      <c r="G2" s="38"/>
      <c r="H2" s="38"/>
    </row>
    <row r="3" spans="1:8" ht="25.5">
      <c r="A3" s="25"/>
      <c r="B3" s="25"/>
      <c r="C3" s="25"/>
      <c r="D3" s="25"/>
      <c r="E3" s="26" t="s">
        <v>75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49355000</v>
      </c>
      <c r="G5" s="4">
        <v>52718000</v>
      </c>
      <c r="H5" s="4">
        <v>55697000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11119000</v>
      </c>
      <c r="G7" s="5">
        <f>SUM(G8:G19)</f>
        <v>19692000</v>
      </c>
      <c r="H7" s="5">
        <f>SUM(H8:H19)</f>
        <v>13112000</v>
      </c>
    </row>
    <row r="8" spans="1:8" ht="12.75">
      <c r="A8" s="25"/>
      <c r="B8" s="25"/>
      <c r="C8" s="25"/>
      <c r="D8" s="25"/>
      <c r="E8" s="30" t="s">
        <v>9</v>
      </c>
      <c r="F8" s="12">
        <v>11119000</v>
      </c>
      <c r="G8" s="12">
        <v>11692000</v>
      </c>
      <c r="H8" s="12">
        <v>12112000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>
        <v>3000000</v>
      </c>
      <c r="H11" s="12">
        <v>1000000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>
        <v>5000000</v>
      </c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3878000</v>
      </c>
      <c r="G20" s="4">
        <f>SUM(G21:G29)</f>
        <v>3000000</v>
      </c>
      <c r="H20" s="4">
        <f>SUM(H21:H29)</f>
        <v>3200000</v>
      </c>
    </row>
    <row r="21" spans="1:8" ht="12.75">
      <c r="A21" s="25"/>
      <c r="B21" s="25"/>
      <c r="C21" s="25"/>
      <c r="D21" s="25"/>
      <c r="E21" s="30" t="s">
        <v>22</v>
      </c>
      <c r="F21" s="21">
        <v>2800000</v>
      </c>
      <c r="G21" s="21">
        <v>3000000</v>
      </c>
      <c r="H21" s="21">
        <v>3200000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1078000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64352000</v>
      </c>
      <c r="G30" s="20">
        <f>+G5+G6+G7+G20</f>
        <v>75410000</v>
      </c>
      <c r="H30" s="20">
        <f>+H5+H6+H7+H20</f>
        <v>72009000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21221000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>
        <v>21221000</v>
      </c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1600000</v>
      </c>
      <c r="G39" s="4">
        <f>SUM(G40:G40)</f>
        <v>1500000</v>
      </c>
      <c r="H39" s="4">
        <f>SUM(H40:H40)</f>
        <v>1000000</v>
      </c>
    </row>
    <row r="40" spans="1:8" ht="12.75">
      <c r="A40" s="25"/>
      <c r="B40" s="25"/>
      <c r="C40" s="25"/>
      <c r="D40" s="25"/>
      <c r="E40" s="30" t="s">
        <v>23</v>
      </c>
      <c r="F40" s="21">
        <v>1600000</v>
      </c>
      <c r="G40" s="21">
        <v>1500000</v>
      </c>
      <c r="H40" s="21">
        <v>1000000</v>
      </c>
    </row>
    <row r="41" spans="1:8" ht="13.5">
      <c r="A41" s="25"/>
      <c r="B41" s="25"/>
      <c r="C41" s="25"/>
      <c r="D41" s="25"/>
      <c r="E41" s="33" t="s">
        <v>38</v>
      </c>
      <c r="F41" s="36">
        <f>+F32+F39</f>
        <v>22821000</v>
      </c>
      <c r="G41" s="36">
        <f>+G32+G39</f>
        <v>1500000</v>
      </c>
      <c r="H41" s="36">
        <f>+H32+H39</f>
        <v>1000000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87173000</v>
      </c>
      <c r="G42" s="36">
        <f>+G30+G41</f>
        <v>76910000</v>
      </c>
      <c r="H42" s="36">
        <f>+H30+H41</f>
        <v>73009000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78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79</v>
      </c>
      <c r="F45" s="5">
        <f>SUM(F47+F53+F59+F65+F71+F77+F83+F89+F95+F101+F107+F113)</f>
        <v>1000000</v>
      </c>
      <c r="G45" s="5">
        <f>SUM(G47+G53+G59+G65+G71+G77+G83+G89+G95+G101+G107+G113)</f>
        <v>1050000</v>
      </c>
      <c r="H45" s="5">
        <f>SUM(H47+H53+H59+H65+H71+H77+H83+H89+H95+H101+H107+H113)</f>
        <v>1103000</v>
      </c>
    </row>
    <row r="46" spans="1:8" ht="12.75">
      <c r="A46" s="25"/>
      <c r="B46" s="25"/>
      <c r="C46" s="25"/>
      <c r="D46" s="25"/>
      <c r="E46" s="6" t="s">
        <v>80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82</v>
      </c>
      <c r="F47" s="4">
        <f>SUM(F48:F51)</f>
        <v>1000000</v>
      </c>
      <c r="G47" s="4">
        <f>SUM(G48:G51)</f>
        <v>1050000</v>
      </c>
      <c r="H47" s="4">
        <f>SUM(H48:H51)</f>
        <v>1103000</v>
      </c>
    </row>
    <row r="48" spans="1:8" ht="12">
      <c r="A48" s="25"/>
      <c r="B48" s="25"/>
      <c r="C48" s="25"/>
      <c r="D48" s="25"/>
      <c r="E48" s="7" t="s">
        <v>83</v>
      </c>
      <c r="F48" s="8">
        <v>1000000</v>
      </c>
      <c r="G48" s="9">
        <v>1050000</v>
      </c>
      <c r="H48" s="10">
        <v>1103000</v>
      </c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5"/>
      <c r="B54" s="25"/>
      <c r="C54" s="25"/>
      <c r="D54" s="25"/>
      <c r="E54" s="7"/>
      <c r="F54" s="8"/>
      <c r="G54" s="9"/>
      <c r="H54" s="10"/>
    </row>
    <row r="55" spans="1:8" ht="12" hidden="1">
      <c r="A55" s="25"/>
      <c r="B55" s="25"/>
      <c r="C55" s="25"/>
      <c r="D55" s="25"/>
      <c r="E55" s="7"/>
      <c r="F55" s="11"/>
      <c r="G55" s="12"/>
      <c r="H55" s="13"/>
    </row>
    <row r="56" spans="1:8" ht="12" hidden="1">
      <c r="A56" s="25"/>
      <c r="B56" s="25"/>
      <c r="C56" s="25"/>
      <c r="D56" s="25"/>
      <c r="E56" s="7"/>
      <c r="F56" s="11"/>
      <c r="G56" s="12"/>
      <c r="H56" s="13"/>
    </row>
    <row r="57" spans="1:8" ht="12" hidden="1">
      <c r="A57" s="25"/>
      <c r="B57" s="25"/>
      <c r="C57" s="25"/>
      <c r="D57" s="25"/>
      <c r="E57" s="7"/>
      <c r="F57" s="14"/>
      <c r="G57" s="15"/>
      <c r="H57" s="16"/>
    </row>
    <row r="58" spans="1:8" ht="12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5"/>
      <c r="B60" s="25"/>
      <c r="C60" s="25"/>
      <c r="D60" s="25"/>
      <c r="E60" s="7"/>
      <c r="F60" s="8"/>
      <c r="G60" s="9"/>
      <c r="H60" s="10"/>
    </row>
    <row r="61" spans="1:8" ht="12" hidden="1">
      <c r="A61" s="25"/>
      <c r="B61" s="25"/>
      <c r="C61" s="25"/>
      <c r="D61" s="25"/>
      <c r="E61" s="7"/>
      <c r="F61" s="11"/>
      <c r="G61" s="12"/>
      <c r="H61" s="13"/>
    </row>
    <row r="62" spans="1:8" ht="12" hidden="1">
      <c r="A62" s="25"/>
      <c r="B62" s="25"/>
      <c r="C62" s="25"/>
      <c r="D62" s="25"/>
      <c r="E62" s="7"/>
      <c r="F62" s="11"/>
      <c r="G62" s="12"/>
      <c r="H62" s="13"/>
    </row>
    <row r="63" spans="1:8" ht="12" hidden="1">
      <c r="A63" s="25"/>
      <c r="B63" s="25"/>
      <c r="C63" s="25"/>
      <c r="D63" s="25"/>
      <c r="E63" s="7"/>
      <c r="F63" s="14"/>
      <c r="G63" s="15"/>
      <c r="H63" s="16"/>
    </row>
    <row r="64" spans="1:8" ht="12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5"/>
      <c r="B66" s="25"/>
      <c r="C66" s="25"/>
      <c r="D66" s="25"/>
      <c r="E66" s="7"/>
      <c r="F66" s="8"/>
      <c r="G66" s="9"/>
      <c r="H66" s="10"/>
    </row>
    <row r="67" spans="1:8" ht="12" hidden="1">
      <c r="A67" s="25"/>
      <c r="B67" s="25"/>
      <c r="C67" s="25"/>
      <c r="D67" s="25"/>
      <c r="E67" s="7"/>
      <c r="F67" s="11"/>
      <c r="G67" s="12"/>
      <c r="H67" s="13"/>
    </row>
    <row r="68" spans="1:8" ht="12" hidden="1">
      <c r="A68" s="25"/>
      <c r="B68" s="25"/>
      <c r="C68" s="25"/>
      <c r="D68" s="25"/>
      <c r="E68" s="7"/>
      <c r="F68" s="11"/>
      <c r="G68" s="12"/>
      <c r="H68" s="13"/>
    </row>
    <row r="69" spans="1:8" ht="12" hidden="1">
      <c r="A69" s="25"/>
      <c r="B69" s="25"/>
      <c r="C69" s="25"/>
      <c r="D69" s="25"/>
      <c r="E69" s="7"/>
      <c r="F69" s="14"/>
      <c r="G69" s="15"/>
      <c r="H69" s="16"/>
    </row>
    <row r="70" spans="1:8" ht="12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5"/>
      <c r="B72" s="25"/>
      <c r="C72" s="25"/>
      <c r="D72" s="25"/>
      <c r="E72" s="7"/>
      <c r="F72" s="8"/>
      <c r="G72" s="9"/>
      <c r="H72" s="10"/>
    </row>
    <row r="73" spans="1:8" ht="12" hidden="1">
      <c r="A73" s="25"/>
      <c r="B73" s="25"/>
      <c r="C73" s="25"/>
      <c r="D73" s="25"/>
      <c r="E73" s="7"/>
      <c r="F73" s="11"/>
      <c r="G73" s="12"/>
      <c r="H73" s="13"/>
    </row>
    <row r="74" spans="1:8" ht="12" hidden="1">
      <c r="A74" s="25"/>
      <c r="B74" s="25"/>
      <c r="C74" s="25"/>
      <c r="D74" s="25"/>
      <c r="E74" s="7"/>
      <c r="F74" s="11"/>
      <c r="G74" s="12"/>
      <c r="H74" s="13"/>
    </row>
    <row r="75" spans="1:8" ht="12" hidden="1">
      <c r="A75" s="25"/>
      <c r="B75" s="25"/>
      <c r="C75" s="25"/>
      <c r="D75" s="25"/>
      <c r="E75" s="7"/>
      <c r="F75" s="14"/>
      <c r="G75" s="15"/>
      <c r="H75" s="16"/>
    </row>
    <row r="76" spans="1:8" ht="12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5"/>
      <c r="B78" s="25"/>
      <c r="C78" s="25"/>
      <c r="D78" s="25"/>
      <c r="E78" s="7"/>
      <c r="F78" s="8"/>
      <c r="G78" s="9"/>
      <c r="H78" s="10"/>
    </row>
    <row r="79" spans="1:8" ht="12" hidden="1">
      <c r="A79" s="25"/>
      <c r="B79" s="25"/>
      <c r="C79" s="25"/>
      <c r="D79" s="25"/>
      <c r="E79" s="7"/>
      <c r="F79" s="11"/>
      <c r="G79" s="12"/>
      <c r="H79" s="13"/>
    </row>
    <row r="80" spans="1:8" ht="12" hidden="1">
      <c r="A80" s="25"/>
      <c r="B80" s="25"/>
      <c r="C80" s="25"/>
      <c r="D80" s="25"/>
      <c r="E80" s="7"/>
      <c r="F80" s="11"/>
      <c r="G80" s="12"/>
      <c r="H80" s="13"/>
    </row>
    <row r="81" spans="1:8" ht="12" hidden="1">
      <c r="A81" s="25"/>
      <c r="B81" s="25"/>
      <c r="C81" s="25"/>
      <c r="D81" s="25"/>
      <c r="E81" s="7"/>
      <c r="F81" s="14"/>
      <c r="G81" s="15"/>
      <c r="H81" s="16"/>
    </row>
    <row r="82" spans="1:8" ht="12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5"/>
      <c r="B84" s="25"/>
      <c r="C84" s="25"/>
      <c r="D84" s="25"/>
      <c r="E84" s="7"/>
      <c r="F84" s="8"/>
      <c r="G84" s="9"/>
      <c r="H84" s="10"/>
    </row>
    <row r="85" spans="1:8" ht="12" hidden="1">
      <c r="A85" s="25"/>
      <c r="B85" s="25"/>
      <c r="C85" s="25"/>
      <c r="D85" s="25"/>
      <c r="E85" s="7"/>
      <c r="F85" s="11"/>
      <c r="G85" s="12"/>
      <c r="H85" s="13"/>
    </row>
    <row r="86" spans="1:8" ht="12" hidden="1">
      <c r="A86" s="25"/>
      <c r="B86" s="25"/>
      <c r="C86" s="25"/>
      <c r="D86" s="25"/>
      <c r="E86" s="7"/>
      <c r="F86" s="11"/>
      <c r="G86" s="12"/>
      <c r="H86" s="13"/>
    </row>
    <row r="87" spans="1:8" ht="12" hidden="1">
      <c r="A87" s="25"/>
      <c r="B87" s="25"/>
      <c r="C87" s="25"/>
      <c r="D87" s="25"/>
      <c r="E87" s="7"/>
      <c r="F87" s="14"/>
      <c r="G87" s="15"/>
      <c r="H87" s="16"/>
    </row>
    <row r="88" spans="1:8" ht="12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5"/>
      <c r="B90" s="25"/>
      <c r="C90" s="25"/>
      <c r="D90" s="25"/>
      <c r="E90" s="7"/>
      <c r="F90" s="8"/>
      <c r="G90" s="9"/>
      <c r="H90" s="10"/>
    </row>
    <row r="91" spans="1:8" ht="12" hidden="1">
      <c r="A91" s="25"/>
      <c r="B91" s="25"/>
      <c r="C91" s="25"/>
      <c r="D91" s="25"/>
      <c r="E91" s="7"/>
      <c r="F91" s="11"/>
      <c r="G91" s="12"/>
      <c r="H91" s="13"/>
    </row>
    <row r="92" spans="1:8" ht="12" hidden="1">
      <c r="A92" s="25"/>
      <c r="B92" s="25"/>
      <c r="C92" s="25"/>
      <c r="D92" s="25"/>
      <c r="E92" s="7"/>
      <c r="F92" s="11"/>
      <c r="G92" s="12"/>
      <c r="H92" s="13"/>
    </row>
    <row r="93" spans="1:8" ht="12" hidden="1">
      <c r="A93" s="25"/>
      <c r="B93" s="25"/>
      <c r="C93" s="25"/>
      <c r="D93" s="25"/>
      <c r="E93" s="7"/>
      <c r="F93" s="14"/>
      <c r="G93" s="15"/>
      <c r="H93" s="16"/>
    </row>
    <row r="94" spans="1:8" ht="12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5"/>
      <c r="B96" s="25"/>
      <c r="C96" s="25"/>
      <c r="D96" s="25"/>
      <c r="E96" s="7"/>
      <c r="F96" s="8"/>
      <c r="G96" s="9"/>
      <c r="H96" s="10"/>
    </row>
    <row r="97" spans="1:8" ht="12" hidden="1">
      <c r="A97" s="25"/>
      <c r="B97" s="25"/>
      <c r="C97" s="25"/>
      <c r="D97" s="25"/>
      <c r="E97" s="7"/>
      <c r="F97" s="11"/>
      <c r="G97" s="12"/>
      <c r="H97" s="13"/>
    </row>
    <row r="98" spans="1:8" ht="12" hidden="1">
      <c r="A98" s="25"/>
      <c r="B98" s="25"/>
      <c r="C98" s="25"/>
      <c r="D98" s="25"/>
      <c r="E98" s="7"/>
      <c r="F98" s="11"/>
      <c r="G98" s="12"/>
      <c r="H98" s="13"/>
    </row>
    <row r="99" spans="1:8" ht="12" hidden="1">
      <c r="A99" s="25"/>
      <c r="B99" s="25"/>
      <c r="C99" s="25"/>
      <c r="D99" s="25"/>
      <c r="E99" s="7"/>
      <c r="F99" s="14"/>
      <c r="G99" s="15"/>
      <c r="H99" s="16"/>
    </row>
    <row r="100" spans="1:8" ht="12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7"/>
      <c r="F102" s="8"/>
      <c r="G102" s="9"/>
      <c r="H102" s="10"/>
    </row>
    <row r="103" spans="5:8" ht="12" hidden="1">
      <c r="E103" s="7"/>
      <c r="F103" s="11"/>
      <c r="G103" s="12"/>
      <c r="H103" s="13"/>
    </row>
    <row r="104" spans="5:8" ht="12" hidden="1">
      <c r="E104" s="7"/>
      <c r="F104" s="11"/>
      <c r="G104" s="12"/>
      <c r="H104" s="13"/>
    </row>
    <row r="105" spans="5:8" ht="12" hidden="1">
      <c r="E105" s="7"/>
      <c r="F105" s="14"/>
      <c r="G105" s="15"/>
      <c r="H105" s="16"/>
    </row>
    <row r="106" spans="5:8" ht="12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7"/>
      <c r="F108" s="8"/>
      <c r="G108" s="9"/>
      <c r="H108" s="10"/>
    </row>
    <row r="109" spans="5:8" ht="12" hidden="1">
      <c r="E109" s="7"/>
      <c r="F109" s="11"/>
      <c r="G109" s="12"/>
      <c r="H109" s="13"/>
    </row>
    <row r="110" spans="5:8" ht="12" hidden="1">
      <c r="E110" s="7"/>
      <c r="F110" s="11"/>
      <c r="G110" s="12"/>
      <c r="H110" s="13"/>
    </row>
    <row r="111" spans="5:8" ht="12" hidden="1">
      <c r="E111" s="7"/>
      <c r="F111" s="14"/>
      <c r="G111" s="15"/>
      <c r="H111" s="16"/>
    </row>
    <row r="112" spans="5:8" ht="12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7"/>
      <c r="F114" s="8"/>
      <c r="G114" s="9"/>
      <c r="H114" s="10"/>
    </row>
    <row r="115" spans="5:8" ht="12" hidden="1">
      <c r="E115" s="7"/>
      <c r="F115" s="11"/>
      <c r="G115" s="12"/>
      <c r="H115" s="13"/>
    </row>
    <row r="116" spans="5:8" ht="12" hidden="1">
      <c r="E116" s="7"/>
      <c r="F116" s="11"/>
      <c r="G116" s="12"/>
      <c r="H116" s="13"/>
    </row>
    <row r="117" spans="5:8" ht="12" hidden="1">
      <c r="E117" s="7"/>
      <c r="F117" s="14"/>
      <c r="G117" s="15"/>
      <c r="H117" s="16"/>
    </row>
    <row r="118" spans="5:8" ht="12.75">
      <c r="E118" s="19" t="s">
        <v>81</v>
      </c>
      <c r="F118" s="20">
        <f>SUM(F45)</f>
        <v>1000000</v>
      </c>
      <c r="G118" s="20">
        <f>SUM(G45)</f>
        <v>1050000</v>
      </c>
      <c r="H118" s="20">
        <f>SUM(H45)</f>
        <v>1103000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28">
      <selection activeCell="H49" sqref="H4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">
      <c r="A2" s="25"/>
      <c r="B2" s="25"/>
      <c r="C2" s="25"/>
      <c r="D2" s="25"/>
      <c r="E2" s="38"/>
      <c r="F2" s="38"/>
      <c r="G2" s="38"/>
      <c r="H2" s="38"/>
    </row>
    <row r="3" spans="1:8" ht="25.5">
      <c r="A3" s="25"/>
      <c r="B3" s="25"/>
      <c r="C3" s="25"/>
      <c r="D3" s="25"/>
      <c r="E3" s="26" t="s">
        <v>76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111534000</v>
      </c>
      <c r="G5" s="4">
        <v>119058000</v>
      </c>
      <c r="H5" s="4">
        <v>125734000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52512000</v>
      </c>
      <c r="G7" s="5">
        <f>SUM(G8:G19)</f>
        <v>44090000</v>
      </c>
      <c r="H7" s="5">
        <f>SUM(H8:H19)</f>
        <v>57538000</v>
      </c>
    </row>
    <row r="8" spans="1:8" ht="12.75">
      <c r="A8" s="25"/>
      <c r="B8" s="25"/>
      <c r="C8" s="25"/>
      <c r="D8" s="25"/>
      <c r="E8" s="30" t="s">
        <v>9</v>
      </c>
      <c r="F8" s="12">
        <v>26112000</v>
      </c>
      <c r="G8" s="12">
        <v>28090000</v>
      </c>
      <c r="H8" s="12">
        <v>29538000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5400000</v>
      </c>
      <c r="G11" s="12">
        <v>6000000</v>
      </c>
      <c r="H11" s="12">
        <v>8000000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21000000</v>
      </c>
      <c r="G16" s="12">
        <v>10000000</v>
      </c>
      <c r="H16" s="12">
        <v>20000000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4000000</v>
      </c>
      <c r="G20" s="4">
        <f>SUM(G21:G29)</f>
        <v>3200000</v>
      </c>
      <c r="H20" s="4">
        <f>SUM(H21:H29)</f>
        <v>3300000</v>
      </c>
    </row>
    <row r="21" spans="1:8" ht="12.75">
      <c r="A21" s="25"/>
      <c r="B21" s="25"/>
      <c r="C21" s="25"/>
      <c r="D21" s="25"/>
      <c r="E21" s="30" t="s">
        <v>22</v>
      </c>
      <c r="F21" s="21">
        <v>3000000</v>
      </c>
      <c r="G21" s="21">
        <v>3200000</v>
      </c>
      <c r="H21" s="21">
        <v>3300000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1000000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168046000</v>
      </c>
      <c r="G30" s="20">
        <f>+G5+G6+G7+G20</f>
        <v>166348000</v>
      </c>
      <c r="H30" s="20">
        <f>+H5+H6+H7+H20</f>
        <v>186572000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3335000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3335000</v>
      </c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1600000</v>
      </c>
      <c r="G39" s="4">
        <f>SUM(G40:G40)</f>
        <v>1500000</v>
      </c>
      <c r="H39" s="4">
        <f>SUM(H40:H40)</f>
        <v>1000000</v>
      </c>
    </row>
    <row r="40" spans="1:8" ht="12.75">
      <c r="A40" s="25"/>
      <c r="B40" s="25"/>
      <c r="C40" s="25"/>
      <c r="D40" s="25"/>
      <c r="E40" s="30" t="s">
        <v>23</v>
      </c>
      <c r="F40" s="21">
        <v>1600000</v>
      </c>
      <c r="G40" s="21">
        <v>1500000</v>
      </c>
      <c r="H40" s="21">
        <v>1000000</v>
      </c>
    </row>
    <row r="41" spans="1:8" ht="13.5">
      <c r="A41" s="25"/>
      <c r="B41" s="25"/>
      <c r="C41" s="25"/>
      <c r="D41" s="25"/>
      <c r="E41" s="33" t="s">
        <v>38</v>
      </c>
      <c r="F41" s="36">
        <f>+F32+F39</f>
        <v>4935000</v>
      </c>
      <c r="G41" s="36">
        <f>+G32+G39</f>
        <v>1500000</v>
      </c>
      <c r="H41" s="36">
        <f>+H32+H39</f>
        <v>1000000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172981000</v>
      </c>
      <c r="G42" s="36">
        <f>+G30+G41</f>
        <v>167848000</v>
      </c>
      <c r="H42" s="36">
        <f>+H30+H41</f>
        <v>187572000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78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79</v>
      </c>
      <c r="F45" s="5">
        <f>SUM(F47+F53+F59+F65+F71+F77+F83+F89+F95+F101+F107+F113)</f>
        <v>913000</v>
      </c>
      <c r="G45" s="5">
        <f>SUM(G47+G53+G59+G65+G71+G77+G83+G89+G95+G101+G107+G113)</f>
        <v>959000</v>
      </c>
      <c r="H45" s="5">
        <f>SUM(H47+H53+H59+H65+H71+H77+H83+H89+H95+H101+H107+H113)</f>
        <v>1007000</v>
      </c>
    </row>
    <row r="46" spans="1:8" ht="12.75">
      <c r="A46" s="25"/>
      <c r="B46" s="25"/>
      <c r="C46" s="25"/>
      <c r="D46" s="25"/>
      <c r="E46" s="6" t="s">
        <v>80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82</v>
      </c>
      <c r="F47" s="4">
        <f>SUM(F48:F51)</f>
        <v>913000</v>
      </c>
      <c r="G47" s="4">
        <f>SUM(G48:G51)</f>
        <v>959000</v>
      </c>
      <c r="H47" s="4">
        <f>SUM(H48:H51)</f>
        <v>1007000</v>
      </c>
    </row>
    <row r="48" spans="1:8" ht="12">
      <c r="A48" s="25"/>
      <c r="B48" s="25"/>
      <c r="C48" s="25"/>
      <c r="D48" s="25"/>
      <c r="E48" s="7" t="s">
        <v>83</v>
      </c>
      <c r="F48" s="8">
        <v>913000</v>
      </c>
      <c r="G48" s="9">
        <v>959000</v>
      </c>
      <c r="H48" s="10">
        <v>1007000</v>
      </c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5"/>
      <c r="B54" s="25"/>
      <c r="C54" s="25"/>
      <c r="D54" s="25"/>
      <c r="E54" s="7"/>
      <c r="F54" s="8"/>
      <c r="G54" s="9"/>
      <c r="H54" s="10"/>
    </row>
    <row r="55" spans="1:8" ht="12" hidden="1">
      <c r="A55" s="25"/>
      <c r="B55" s="25"/>
      <c r="C55" s="25"/>
      <c r="D55" s="25"/>
      <c r="E55" s="7"/>
      <c r="F55" s="11"/>
      <c r="G55" s="12"/>
      <c r="H55" s="13"/>
    </row>
    <row r="56" spans="1:8" ht="12" hidden="1">
      <c r="A56" s="25"/>
      <c r="B56" s="25"/>
      <c r="C56" s="25"/>
      <c r="D56" s="25"/>
      <c r="E56" s="7"/>
      <c r="F56" s="11"/>
      <c r="G56" s="12"/>
      <c r="H56" s="13"/>
    </row>
    <row r="57" spans="1:8" ht="12" hidden="1">
      <c r="A57" s="25"/>
      <c r="B57" s="25"/>
      <c r="C57" s="25"/>
      <c r="D57" s="25"/>
      <c r="E57" s="7"/>
      <c r="F57" s="14"/>
      <c r="G57" s="15"/>
      <c r="H57" s="16"/>
    </row>
    <row r="58" spans="1:8" ht="12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5"/>
      <c r="B60" s="25"/>
      <c r="C60" s="25"/>
      <c r="D60" s="25"/>
      <c r="E60" s="7"/>
      <c r="F60" s="8"/>
      <c r="G60" s="9"/>
      <c r="H60" s="10"/>
    </row>
    <row r="61" spans="1:8" ht="12" hidden="1">
      <c r="A61" s="25"/>
      <c r="B61" s="25"/>
      <c r="C61" s="25"/>
      <c r="D61" s="25"/>
      <c r="E61" s="7"/>
      <c r="F61" s="11"/>
      <c r="G61" s="12"/>
      <c r="H61" s="13"/>
    </row>
    <row r="62" spans="1:8" ht="12" hidden="1">
      <c r="A62" s="25"/>
      <c r="B62" s="25"/>
      <c r="C62" s="25"/>
      <c r="D62" s="25"/>
      <c r="E62" s="7"/>
      <c r="F62" s="11"/>
      <c r="G62" s="12"/>
      <c r="H62" s="13"/>
    </row>
    <row r="63" spans="1:8" ht="12" hidden="1">
      <c r="A63" s="25"/>
      <c r="B63" s="25"/>
      <c r="C63" s="25"/>
      <c r="D63" s="25"/>
      <c r="E63" s="7"/>
      <c r="F63" s="14"/>
      <c r="G63" s="15"/>
      <c r="H63" s="16"/>
    </row>
    <row r="64" spans="1:8" ht="12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5"/>
      <c r="B66" s="25"/>
      <c r="C66" s="25"/>
      <c r="D66" s="25"/>
      <c r="E66" s="7"/>
      <c r="F66" s="8"/>
      <c r="G66" s="9"/>
      <c r="H66" s="10"/>
    </row>
    <row r="67" spans="1:8" ht="12" hidden="1">
      <c r="A67" s="25"/>
      <c r="B67" s="25"/>
      <c r="C67" s="25"/>
      <c r="D67" s="25"/>
      <c r="E67" s="7"/>
      <c r="F67" s="11"/>
      <c r="G67" s="12"/>
      <c r="H67" s="13"/>
    </row>
    <row r="68" spans="1:8" ht="12" hidden="1">
      <c r="A68" s="25"/>
      <c r="B68" s="25"/>
      <c r="C68" s="25"/>
      <c r="D68" s="25"/>
      <c r="E68" s="7"/>
      <c r="F68" s="11"/>
      <c r="G68" s="12"/>
      <c r="H68" s="13"/>
    </row>
    <row r="69" spans="1:8" ht="12" hidden="1">
      <c r="A69" s="25"/>
      <c r="B69" s="25"/>
      <c r="C69" s="25"/>
      <c r="D69" s="25"/>
      <c r="E69" s="7"/>
      <c r="F69" s="14"/>
      <c r="G69" s="15"/>
      <c r="H69" s="16"/>
    </row>
    <row r="70" spans="1:8" ht="12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5"/>
      <c r="B72" s="25"/>
      <c r="C72" s="25"/>
      <c r="D72" s="25"/>
      <c r="E72" s="7"/>
      <c r="F72" s="8"/>
      <c r="G72" s="9"/>
      <c r="H72" s="10"/>
    </row>
    <row r="73" spans="1:8" ht="12" hidden="1">
      <c r="A73" s="25"/>
      <c r="B73" s="25"/>
      <c r="C73" s="25"/>
      <c r="D73" s="25"/>
      <c r="E73" s="7"/>
      <c r="F73" s="11"/>
      <c r="G73" s="12"/>
      <c r="H73" s="13"/>
    </row>
    <row r="74" spans="1:8" ht="12" hidden="1">
      <c r="A74" s="25"/>
      <c r="B74" s="25"/>
      <c r="C74" s="25"/>
      <c r="D74" s="25"/>
      <c r="E74" s="7"/>
      <c r="F74" s="11"/>
      <c r="G74" s="12"/>
      <c r="H74" s="13"/>
    </row>
    <row r="75" spans="1:8" ht="12" hidden="1">
      <c r="A75" s="25"/>
      <c r="B75" s="25"/>
      <c r="C75" s="25"/>
      <c r="D75" s="25"/>
      <c r="E75" s="7"/>
      <c r="F75" s="14"/>
      <c r="G75" s="15"/>
      <c r="H75" s="16"/>
    </row>
    <row r="76" spans="1:8" ht="12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5"/>
      <c r="B78" s="25"/>
      <c r="C78" s="25"/>
      <c r="D78" s="25"/>
      <c r="E78" s="7"/>
      <c r="F78" s="8"/>
      <c r="G78" s="9"/>
      <c r="H78" s="10"/>
    </row>
    <row r="79" spans="1:8" ht="12" hidden="1">
      <c r="A79" s="25"/>
      <c r="B79" s="25"/>
      <c r="C79" s="25"/>
      <c r="D79" s="25"/>
      <c r="E79" s="7"/>
      <c r="F79" s="11"/>
      <c r="G79" s="12"/>
      <c r="H79" s="13"/>
    </row>
    <row r="80" spans="1:8" ht="12" hidden="1">
      <c r="A80" s="25"/>
      <c r="B80" s="25"/>
      <c r="C80" s="25"/>
      <c r="D80" s="25"/>
      <c r="E80" s="7"/>
      <c r="F80" s="11"/>
      <c r="G80" s="12"/>
      <c r="H80" s="13"/>
    </row>
    <row r="81" spans="1:8" ht="12" hidden="1">
      <c r="A81" s="25"/>
      <c r="B81" s="25"/>
      <c r="C81" s="25"/>
      <c r="D81" s="25"/>
      <c r="E81" s="7"/>
      <c r="F81" s="14"/>
      <c r="G81" s="15"/>
      <c r="H81" s="16"/>
    </row>
    <row r="82" spans="1:8" ht="12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5"/>
      <c r="B84" s="25"/>
      <c r="C84" s="25"/>
      <c r="D84" s="25"/>
      <c r="E84" s="7"/>
      <c r="F84" s="8"/>
      <c r="G84" s="9"/>
      <c r="H84" s="10"/>
    </row>
    <row r="85" spans="1:8" ht="12" hidden="1">
      <c r="A85" s="25"/>
      <c r="B85" s="25"/>
      <c r="C85" s="25"/>
      <c r="D85" s="25"/>
      <c r="E85" s="7"/>
      <c r="F85" s="11"/>
      <c r="G85" s="12"/>
      <c r="H85" s="13"/>
    </row>
    <row r="86" spans="1:8" ht="12" hidden="1">
      <c r="A86" s="25"/>
      <c r="B86" s="25"/>
      <c r="C86" s="25"/>
      <c r="D86" s="25"/>
      <c r="E86" s="7"/>
      <c r="F86" s="11"/>
      <c r="G86" s="12"/>
      <c r="H86" s="13"/>
    </row>
    <row r="87" spans="1:8" ht="12" hidden="1">
      <c r="A87" s="25"/>
      <c r="B87" s="25"/>
      <c r="C87" s="25"/>
      <c r="D87" s="25"/>
      <c r="E87" s="7"/>
      <c r="F87" s="14"/>
      <c r="G87" s="15"/>
      <c r="H87" s="16"/>
    </row>
    <row r="88" spans="1:8" ht="12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5"/>
      <c r="B90" s="25"/>
      <c r="C90" s="25"/>
      <c r="D90" s="25"/>
      <c r="E90" s="7"/>
      <c r="F90" s="8"/>
      <c r="G90" s="9"/>
      <c r="H90" s="10"/>
    </row>
    <row r="91" spans="1:8" ht="12" hidden="1">
      <c r="A91" s="25"/>
      <c r="B91" s="25"/>
      <c r="C91" s="25"/>
      <c r="D91" s="25"/>
      <c r="E91" s="7"/>
      <c r="F91" s="11"/>
      <c r="G91" s="12"/>
      <c r="H91" s="13"/>
    </row>
    <row r="92" spans="1:8" ht="12" hidden="1">
      <c r="A92" s="25"/>
      <c r="B92" s="25"/>
      <c r="C92" s="25"/>
      <c r="D92" s="25"/>
      <c r="E92" s="7"/>
      <c r="F92" s="11"/>
      <c r="G92" s="12"/>
      <c r="H92" s="13"/>
    </row>
    <row r="93" spans="1:8" ht="12" hidden="1">
      <c r="A93" s="25"/>
      <c r="B93" s="25"/>
      <c r="C93" s="25"/>
      <c r="D93" s="25"/>
      <c r="E93" s="7"/>
      <c r="F93" s="14"/>
      <c r="G93" s="15"/>
      <c r="H93" s="16"/>
    </row>
    <row r="94" spans="1:8" ht="12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5"/>
      <c r="B96" s="25"/>
      <c r="C96" s="25"/>
      <c r="D96" s="25"/>
      <c r="E96" s="7"/>
      <c r="F96" s="8"/>
      <c r="G96" s="9"/>
      <c r="H96" s="10"/>
    </row>
    <row r="97" spans="1:8" ht="12" hidden="1">
      <c r="A97" s="25"/>
      <c r="B97" s="25"/>
      <c r="C97" s="25"/>
      <c r="D97" s="25"/>
      <c r="E97" s="7"/>
      <c r="F97" s="11"/>
      <c r="G97" s="12"/>
      <c r="H97" s="13"/>
    </row>
    <row r="98" spans="1:8" ht="12" hidden="1">
      <c r="A98" s="25"/>
      <c r="B98" s="25"/>
      <c r="C98" s="25"/>
      <c r="D98" s="25"/>
      <c r="E98" s="7"/>
      <c r="F98" s="11"/>
      <c r="G98" s="12"/>
      <c r="H98" s="13"/>
    </row>
    <row r="99" spans="1:8" ht="12" hidden="1">
      <c r="A99" s="25"/>
      <c r="B99" s="25"/>
      <c r="C99" s="25"/>
      <c r="D99" s="25"/>
      <c r="E99" s="7"/>
      <c r="F99" s="14"/>
      <c r="G99" s="15"/>
      <c r="H99" s="16"/>
    </row>
    <row r="100" spans="1:8" ht="12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7"/>
      <c r="F102" s="8"/>
      <c r="G102" s="9"/>
      <c r="H102" s="10"/>
    </row>
    <row r="103" spans="5:8" ht="12" hidden="1">
      <c r="E103" s="7"/>
      <c r="F103" s="11"/>
      <c r="G103" s="12"/>
      <c r="H103" s="13"/>
    </row>
    <row r="104" spans="5:8" ht="12" hidden="1">
      <c r="E104" s="7"/>
      <c r="F104" s="11"/>
      <c r="G104" s="12"/>
      <c r="H104" s="13"/>
    </row>
    <row r="105" spans="5:8" ht="12" hidden="1">
      <c r="E105" s="7"/>
      <c r="F105" s="14"/>
      <c r="G105" s="15"/>
      <c r="H105" s="16"/>
    </row>
    <row r="106" spans="5:8" ht="12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7"/>
      <c r="F108" s="8"/>
      <c r="G108" s="9"/>
      <c r="H108" s="10"/>
    </row>
    <row r="109" spans="5:8" ht="12" hidden="1">
      <c r="E109" s="7"/>
      <c r="F109" s="11"/>
      <c r="G109" s="12"/>
      <c r="H109" s="13"/>
    </row>
    <row r="110" spans="5:8" ht="12" hidden="1">
      <c r="E110" s="7"/>
      <c r="F110" s="11"/>
      <c r="G110" s="12"/>
      <c r="H110" s="13"/>
    </row>
    <row r="111" spans="5:8" ht="12" hidden="1">
      <c r="E111" s="7"/>
      <c r="F111" s="14"/>
      <c r="G111" s="15"/>
      <c r="H111" s="16"/>
    </row>
    <row r="112" spans="5:8" ht="12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7"/>
      <c r="F114" s="8"/>
      <c r="G114" s="9"/>
      <c r="H114" s="10"/>
    </row>
    <row r="115" spans="5:8" ht="12" hidden="1">
      <c r="E115" s="7"/>
      <c r="F115" s="11"/>
      <c r="G115" s="12"/>
      <c r="H115" s="13"/>
    </row>
    <row r="116" spans="5:8" ht="12" hidden="1">
      <c r="E116" s="7"/>
      <c r="F116" s="11"/>
      <c r="G116" s="12"/>
      <c r="H116" s="13"/>
    </row>
    <row r="117" spans="5:8" ht="12" hidden="1">
      <c r="E117" s="7"/>
      <c r="F117" s="14"/>
      <c r="G117" s="15"/>
      <c r="H117" s="16"/>
    </row>
    <row r="118" spans="5:8" ht="12.75">
      <c r="E118" s="19" t="s">
        <v>81</v>
      </c>
      <c r="F118" s="20">
        <f>SUM(F45)</f>
        <v>913000</v>
      </c>
      <c r="G118" s="20">
        <f>SUM(G45)</f>
        <v>959000</v>
      </c>
      <c r="H118" s="20">
        <f>SUM(H45)</f>
        <v>1007000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25">
      <selection activeCell="F4" sqref="F4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">
      <c r="A2" s="25"/>
      <c r="B2" s="25"/>
      <c r="C2" s="25"/>
      <c r="D2" s="25"/>
      <c r="E2" s="38"/>
      <c r="F2" s="38"/>
      <c r="G2" s="38"/>
      <c r="H2" s="38"/>
    </row>
    <row r="3" spans="1:8" ht="25.5">
      <c r="A3" s="25"/>
      <c r="B3" s="25"/>
      <c r="C3" s="25"/>
      <c r="D3" s="25"/>
      <c r="E3" s="26" t="s">
        <v>77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124299000</v>
      </c>
      <c r="G5" s="4">
        <v>128237000</v>
      </c>
      <c r="H5" s="4">
        <v>131682000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2543000</v>
      </c>
      <c r="G7" s="5">
        <f>SUM(G8:G19)</f>
        <v>2682000</v>
      </c>
      <c r="H7" s="5">
        <f>SUM(H8:H19)</f>
        <v>2837000</v>
      </c>
    </row>
    <row r="8" spans="1:8" ht="12.75">
      <c r="A8" s="25"/>
      <c r="B8" s="25"/>
      <c r="C8" s="25"/>
      <c r="D8" s="25"/>
      <c r="E8" s="30" t="s">
        <v>9</v>
      </c>
      <c r="F8" s="12"/>
      <c r="G8" s="12"/>
      <c r="H8" s="12"/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>
        <v>2543000</v>
      </c>
      <c r="G13" s="21">
        <v>2682000</v>
      </c>
      <c r="H13" s="21">
        <v>2837000</v>
      </c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2101000</v>
      </c>
      <c r="G20" s="4">
        <f>SUM(G21:G29)</f>
        <v>1000000</v>
      </c>
      <c r="H20" s="4">
        <f>SUM(H21:H29)</f>
        <v>1000000</v>
      </c>
    </row>
    <row r="21" spans="1:8" ht="12.75">
      <c r="A21" s="25"/>
      <c r="B21" s="25"/>
      <c r="C21" s="25"/>
      <c r="D21" s="25"/>
      <c r="E21" s="30" t="s">
        <v>22</v>
      </c>
      <c r="F21" s="21">
        <v>1000000</v>
      </c>
      <c r="G21" s="21">
        <v>1000000</v>
      </c>
      <c r="H21" s="21">
        <v>1000000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1101000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128943000</v>
      </c>
      <c r="G30" s="20">
        <f>+G5+G6+G7+G20</f>
        <v>131919000</v>
      </c>
      <c r="H30" s="20">
        <f>+H5+H6+H7+H20</f>
        <v>135519000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1500000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>
        <v>1500000</v>
      </c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1500000</v>
      </c>
      <c r="G41" s="36">
        <f>+G32+G39</f>
        <v>0</v>
      </c>
      <c r="H41" s="36">
        <f>+H32+H39</f>
        <v>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130443000</v>
      </c>
      <c r="G42" s="36">
        <f>+G30+G41</f>
        <v>131919000</v>
      </c>
      <c r="H42" s="36">
        <f>+H30+H41</f>
        <v>135519000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78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79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80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82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83</v>
      </c>
      <c r="F48" s="8"/>
      <c r="G48" s="9"/>
      <c r="H48" s="10"/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5"/>
      <c r="B54" s="25"/>
      <c r="C54" s="25"/>
      <c r="D54" s="25"/>
      <c r="E54" s="7"/>
      <c r="F54" s="8"/>
      <c r="G54" s="9"/>
      <c r="H54" s="10"/>
    </row>
    <row r="55" spans="1:8" ht="12" hidden="1">
      <c r="A55" s="25"/>
      <c r="B55" s="25"/>
      <c r="C55" s="25"/>
      <c r="D55" s="25"/>
      <c r="E55" s="7"/>
      <c r="F55" s="11"/>
      <c r="G55" s="12"/>
      <c r="H55" s="13"/>
    </row>
    <row r="56" spans="1:8" ht="12" hidden="1">
      <c r="A56" s="25"/>
      <c r="B56" s="25"/>
      <c r="C56" s="25"/>
      <c r="D56" s="25"/>
      <c r="E56" s="7"/>
      <c r="F56" s="11"/>
      <c r="G56" s="12"/>
      <c r="H56" s="13"/>
    </row>
    <row r="57" spans="1:8" ht="12" hidden="1">
      <c r="A57" s="25"/>
      <c r="B57" s="25"/>
      <c r="C57" s="25"/>
      <c r="D57" s="25"/>
      <c r="E57" s="7"/>
      <c r="F57" s="14"/>
      <c r="G57" s="15"/>
      <c r="H57" s="16"/>
    </row>
    <row r="58" spans="1:8" ht="12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5"/>
      <c r="B60" s="25"/>
      <c r="C60" s="25"/>
      <c r="D60" s="25"/>
      <c r="E60" s="7"/>
      <c r="F60" s="8"/>
      <c r="G60" s="9"/>
      <c r="H60" s="10"/>
    </row>
    <row r="61" spans="1:8" ht="12" hidden="1">
      <c r="A61" s="25"/>
      <c r="B61" s="25"/>
      <c r="C61" s="25"/>
      <c r="D61" s="25"/>
      <c r="E61" s="7"/>
      <c r="F61" s="11"/>
      <c r="G61" s="12"/>
      <c r="H61" s="13"/>
    </row>
    <row r="62" spans="1:8" ht="12" hidden="1">
      <c r="A62" s="25"/>
      <c r="B62" s="25"/>
      <c r="C62" s="25"/>
      <c r="D62" s="25"/>
      <c r="E62" s="7"/>
      <c r="F62" s="11"/>
      <c r="G62" s="12"/>
      <c r="H62" s="13"/>
    </row>
    <row r="63" spans="1:8" ht="12" hidden="1">
      <c r="A63" s="25"/>
      <c r="B63" s="25"/>
      <c r="C63" s="25"/>
      <c r="D63" s="25"/>
      <c r="E63" s="7"/>
      <c r="F63" s="14"/>
      <c r="G63" s="15"/>
      <c r="H63" s="16"/>
    </row>
    <row r="64" spans="1:8" ht="12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5"/>
      <c r="B66" s="25"/>
      <c r="C66" s="25"/>
      <c r="D66" s="25"/>
      <c r="E66" s="7"/>
      <c r="F66" s="8"/>
      <c r="G66" s="9"/>
      <c r="H66" s="10"/>
    </row>
    <row r="67" spans="1:8" ht="12" hidden="1">
      <c r="A67" s="25"/>
      <c r="B67" s="25"/>
      <c r="C67" s="25"/>
      <c r="D67" s="25"/>
      <c r="E67" s="7"/>
      <c r="F67" s="11"/>
      <c r="G67" s="12"/>
      <c r="H67" s="13"/>
    </row>
    <row r="68" spans="1:8" ht="12" hidden="1">
      <c r="A68" s="25"/>
      <c r="B68" s="25"/>
      <c r="C68" s="25"/>
      <c r="D68" s="25"/>
      <c r="E68" s="7"/>
      <c r="F68" s="11"/>
      <c r="G68" s="12"/>
      <c r="H68" s="13"/>
    </row>
    <row r="69" spans="1:8" ht="12" hidden="1">
      <c r="A69" s="25"/>
      <c r="B69" s="25"/>
      <c r="C69" s="25"/>
      <c r="D69" s="25"/>
      <c r="E69" s="7"/>
      <c r="F69" s="14"/>
      <c r="G69" s="15"/>
      <c r="H69" s="16"/>
    </row>
    <row r="70" spans="1:8" ht="12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5"/>
      <c r="B72" s="25"/>
      <c r="C72" s="25"/>
      <c r="D72" s="25"/>
      <c r="E72" s="7"/>
      <c r="F72" s="8"/>
      <c r="G72" s="9"/>
      <c r="H72" s="10"/>
    </row>
    <row r="73" spans="1:8" ht="12" hidden="1">
      <c r="A73" s="25"/>
      <c r="B73" s="25"/>
      <c r="C73" s="25"/>
      <c r="D73" s="25"/>
      <c r="E73" s="7"/>
      <c r="F73" s="11"/>
      <c r="G73" s="12"/>
      <c r="H73" s="13"/>
    </row>
    <row r="74" spans="1:8" ht="12" hidden="1">
      <c r="A74" s="25"/>
      <c r="B74" s="25"/>
      <c r="C74" s="25"/>
      <c r="D74" s="25"/>
      <c r="E74" s="7"/>
      <c r="F74" s="11"/>
      <c r="G74" s="12"/>
      <c r="H74" s="13"/>
    </row>
    <row r="75" spans="1:8" ht="12" hidden="1">
      <c r="A75" s="25"/>
      <c r="B75" s="25"/>
      <c r="C75" s="25"/>
      <c r="D75" s="25"/>
      <c r="E75" s="7"/>
      <c r="F75" s="14"/>
      <c r="G75" s="15"/>
      <c r="H75" s="16"/>
    </row>
    <row r="76" spans="1:8" ht="12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5"/>
      <c r="B78" s="25"/>
      <c r="C78" s="25"/>
      <c r="D78" s="25"/>
      <c r="E78" s="7"/>
      <c r="F78" s="8"/>
      <c r="G78" s="9"/>
      <c r="H78" s="10"/>
    </row>
    <row r="79" spans="1:8" ht="12" hidden="1">
      <c r="A79" s="25"/>
      <c r="B79" s="25"/>
      <c r="C79" s="25"/>
      <c r="D79" s="25"/>
      <c r="E79" s="7"/>
      <c r="F79" s="11"/>
      <c r="G79" s="12"/>
      <c r="H79" s="13"/>
    </row>
    <row r="80" spans="1:8" ht="12" hidden="1">
      <c r="A80" s="25"/>
      <c r="B80" s="25"/>
      <c r="C80" s="25"/>
      <c r="D80" s="25"/>
      <c r="E80" s="7"/>
      <c r="F80" s="11"/>
      <c r="G80" s="12"/>
      <c r="H80" s="13"/>
    </row>
    <row r="81" spans="1:8" ht="12" hidden="1">
      <c r="A81" s="25"/>
      <c r="B81" s="25"/>
      <c r="C81" s="25"/>
      <c r="D81" s="25"/>
      <c r="E81" s="7"/>
      <c r="F81" s="14"/>
      <c r="G81" s="15"/>
      <c r="H81" s="16"/>
    </row>
    <row r="82" spans="1:8" ht="12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5"/>
      <c r="B84" s="25"/>
      <c r="C84" s="25"/>
      <c r="D84" s="25"/>
      <c r="E84" s="7"/>
      <c r="F84" s="8"/>
      <c r="G84" s="9"/>
      <c r="H84" s="10"/>
    </row>
    <row r="85" spans="1:8" ht="12" hidden="1">
      <c r="A85" s="25"/>
      <c r="B85" s="25"/>
      <c r="C85" s="25"/>
      <c r="D85" s="25"/>
      <c r="E85" s="7"/>
      <c r="F85" s="11"/>
      <c r="G85" s="12"/>
      <c r="H85" s="13"/>
    </row>
    <row r="86" spans="1:8" ht="12" hidden="1">
      <c r="A86" s="25"/>
      <c r="B86" s="25"/>
      <c r="C86" s="25"/>
      <c r="D86" s="25"/>
      <c r="E86" s="7"/>
      <c r="F86" s="11"/>
      <c r="G86" s="12"/>
      <c r="H86" s="13"/>
    </row>
    <row r="87" spans="1:8" ht="12" hidden="1">
      <c r="A87" s="25"/>
      <c r="B87" s="25"/>
      <c r="C87" s="25"/>
      <c r="D87" s="25"/>
      <c r="E87" s="7"/>
      <c r="F87" s="14"/>
      <c r="G87" s="15"/>
      <c r="H87" s="16"/>
    </row>
    <row r="88" spans="1:8" ht="12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5"/>
      <c r="B90" s="25"/>
      <c r="C90" s="25"/>
      <c r="D90" s="25"/>
      <c r="E90" s="7"/>
      <c r="F90" s="8"/>
      <c r="G90" s="9"/>
      <c r="H90" s="10"/>
    </row>
    <row r="91" spans="1:8" ht="12" hidden="1">
      <c r="A91" s="25"/>
      <c r="B91" s="25"/>
      <c r="C91" s="25"/>
      <c r="D91" s="25"/>
      <c r="E91" s="7"/>
      <c r="F91" s="11"/>
      <c r="G91" s="12"/>
      <c r="H91" s="13"/>
    </row>
    <row r="92" spans="1:8" ht="12" hidden="1">
      <c r="A92" s="25"/>
      <c r="B92" s="25"/>
      <c r="C92" s="25"/>
      <c r="D92" s="25"/>
      <c r="E92" s="7"/>
      <c r="F92" s="11"/>
      <c r="G92" s="12"/>
      <c r="H92" s="13"/>
    </row>
    <row r="93" spans="1:8" ht="12" hidden="1">
      <c r="A93" s="25"/>
      <c r="B93" s="25"/>
      <c r="C93" s="25"/>
      <c r="D93" s="25"/>
      <c r="E93" s="7"/>
      <c r="F93" s="14"/>
      <c r="G93" s="15"/>
      <c r="H93" s="16"/>
    </row>
    <row r="94" spans="1:8" ht="12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5"/>
      <c r="B96" s="25"/>
      <c r="C96" s="25"/>
      <c r="D96" s="25"/>
      <c r="E96" s="7"/>
      <c r="F96" s="8"/>
      <c r="G96" s="9"/>
      <c r="H96" s="10"/>
    </row>
    <row r="97" spans="1:8" ht="12" hidden="1">
      <c r="A97" s="25"/>
      <c r="B97" s="25"/>
      <c r="C97" s="25"/>
      <c r="D97" s="25"/>
      <c r="E97" s="7"/>
      <c r="F97" s="11"/>
      <c r="G97" s="12"/>
      <c r="H97" s="13"/>
    </row>
    <row r="98" spans="1:8" ht="12" hidden="1">
      <c r="A98" s="25"/>
      <c r="B98" s="25"/>
      <c r="C98" s="25"/>
      <c r="D98" s="25"/>
      <c r="E98" s="7"/>
      <c r="F98" s="11"/>
      <c r="G98" s="12"/>
      <c r="H98" s="13"/>
    </row>
    <row r="99" spans="1:8" ht="12" hidden="1">
      <c r="A99" s="25"/>
      <c r="B99" s="25"/>
      <c r="C99" s="25"/>
      <c r="D99" s="25"/>
      <c r="E99" s="7"/>
      <c r="F99" s="14"/>
      <c r="G99" s="15"/>
      <c r="H99" s="16"/>
    </row>
    <row r="100" spans="1:8" ht="12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7"/>
      <c r="F102" s="8"/>
      <c r="G102" s="9"/>
      <c r="H102" s="10"/>
    </row>
    <row r="103" spans="5:8" ht="12" hidden="1">
      <c r="E103" s="7"/>
      <c r="F103" s="11"/>
      <c r="G103" s="12"/>
      <c r="H103" s="13"/>
    </row>
    <row r="104" spans="5:8" ht="12" hidden="1">
      <c r="E104" s="7"/>
      <c r="F104" s="11"/>
      <c r="G104" s="12"/>
      <c r="H104" s="13"/>
    </row>
    <row r="105" spans="5:8" ht="12" hidden="1">
      <c r="E105" s="7"/>
      <c r="F105" s="14"/>
      <c r="G105" s="15"/>
      <c r="H105" s="16"/>
    </row>
    <row r="106" spans="5:8" ht="12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7"/>
      <c r="F108" s="8"/>
      <c r="G108" s="9"/>
      <c r="H108" s="10"/>
    </row>
    <row r="109" spans="5:8" ht="12" hidden="1">
      <c r="E109" s="7"/>
      <c r="F109" s="11"/>
      <c r="G109" s="12"/>
      <c r="H109" s="13"/>
    </row>
    <row r="110" spans="5:8" ht="12" hidden="1">
      <c r="E110" s="7"/>
      <c r="F110" s="11"/>
      <c r="G110" s="12"/>
      <c r="H110" s="13"/>
    </row>
    <row r="111" spans="5:8" ht="12" hidden="1">
      <c r="E111" s="7"/>
      <c r="F111" s="14"/>
      <c r="G111" s="15"/>
      <c r="H111" s="16"/>
    </row>
    <row r="112" spans="5:8" ht="12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7"/>
      <c r="F114" s="8"/>
      <c r="G114" s="9"/>
      <c r="H114" s="10"/>
    </row>
    <row r="115" spans="5:8" ht="12" hidden="1">
      <c r="E115" s="7"/>
      <c r="F115" s="11"/>
      <c r="G115" s="12"/>
      <c r="H115" s="13"/>
    </row>
    <row r="116" spans="5:8" ht="12" hidden="1">
      <c r="E116" s="7"/>
      <c r="F116" s="11"/>
      <c r="G116" s="12"/>
      <c r="H116" s="13"/>
    </row>
    <row r="117" spans="5:8" ht="12" hidden="1">
      <c r="E117" s="7"/>
      <c r="F117" s="14"/>
      <c r="G117" s="15"/>
      <c r="H117" s="16"/>
    </row>
    <row r="118" spans="5:8" ht="12.75">
      <c r="E118" s="19" t="s">
        <v>81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pane xSplit="5" ySplit="3" topLeftCell="F40" activePane="bottomRight" state="frozen"/>
      <selection pane="topLeft" activeCell="A1" sqref="A1"/>
      <selection pane="topRight" activeCell="F1" sqref="F1"/>
      <selection pane="bottomLeft" activeCell="A4" sqref="A4"/>
      <selection pane="bottomRight" activeCell="H49" sqref="H4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">
      <c r="A2" s="25"/>
      <c r="B2" s="25"/>
      <c r="C2" s="25"/>
      <c r="D2" s="25"/>
      <c r="E2" s="38"/>
      <c r="F2" s="38"/>
      <c r="G2" s="38"/>
      <c r="H2" s="38"/>
    </row>
    <row r="3" spans="1:8" ht="25.5">
      <c r="A3" s="25"/>
      <c r="B3" s="25"/>
      <c r="C3" s="25"/>
      <c r="D3" s="25"/>
      <c r="E3" s="26" t="s">
        <v>42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41942000</v>
      </c>
      <c r="G5" s="4">
        <v>47584000</v>
      </c>
      <c r="H5" s="4">
        <v>53688000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69803000</v>
      </c>
      <c r="G7" s="5">
        <f>SUM(G8:G19)</f>
        <v>131384000</v>
      </c>
      <c r="H7" s="5">
        <f>SUM(H8:H19)</f>
        <v>186981000</v>
      </c>
    </row>
    <row r="8" spans="1:8" ht="12.75">
      <c r="A8" s="25"/>
      <c r="B8" s="25"/>
      <c r="C8" s="25"/>
      <c r="D8" s="25"/>
      <c r="E8" s="30" t="s">
        <v>9</v>
      </c>
      <c r="F8" s="12">
        <v>11803000</v>
      </c>
      <c r="G8" s="12">
        <v>12441000</v>
      </c>
      <c r="H8" s="12">
        <v>12908000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43000000</v>
      </c>
      <c r="G11" s="12">
        <v>24139000</v>
      </c>
      <c r="H11" s="12">
        <v>20000000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>
        <v>79804000</v>
      </c>
      <c r="H15" s="12">
        <v>129073000</v>
      </c>
    </row>
    <row r="16" spans="1:8" ht="12.75">
      <c r="A16" s="25"/>
      <c r="B16" s="25"/>
      <c r="C16" s="25"/>
      <c r="D16" s="25"/>
      <c r="E16" s="30" t="s">
        <v>17</v>
      </c>
      <c r="F16" s="12">
        <v>15000000</v>
      </c>
      <c r="G16" s="12">
        <v>15000000</v>
      </c>
      <c r="H16" s="12">
        <v>25000000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7755000</v>
      </c>
      <c r="G20" s="4">
        <f>SUM(G21:G29)</f>
        <v>5000000</v>
      </c>
      <c r="H20" s="4">
        <f>SUM(H21:H29)</f>
        <v>2200000</v>
      </c>
    </row>
    <row r="21" spans="1:8" ht="12.75">
      <c r="A21" s="25"/>
      <c r="B21" s="25"/>
      <c r="C21" s="25"/>
      <c r="D21" s="25"/>
      <c r="E21" s="30" t="s">
        <v>22</v>
      </c>
      <c r="F21" s="21">
        <v>1700000</v>
      </c>
      <c r="G21" s="21">
        <v>2000000</v>
      </c>
      <c r="H21" s="21">
        <v>2200000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1055000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>
        <v>5000000</v>
      </c>
      <c r="G26" s="12">
        <v>3000000</v>
      </c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119500000</v>
      </c>
      <c r="G30" s="20">
        <f>+G5+G6+G7+G20</f>
        <v>183968000</v>
      </c>
      <c r="H30" s="20">
        <f>+H5+H6+H7+H20</f>
        <v>242869000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0</v>
      </c>
      <c r="G41" s="36">
        <f>+G32+G39</f>
        <v>0</v>
      </c>
      <c r="H41" s="36">
        <f>+H32+H39</f>
        <v>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119500000</v>
      </c>
      <c r="G42" s="36">
        <f>+G30+G41</f>
        <v>183968000</v>
      </c>
      <c r="H42" s="36">
        <f>+H30+H41</f>
        <v>242869000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78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79</v>
      </c>
      <c r="F45" s="5">
        <f>SUM(F47+F53+F59+F65+F71+F77+F83+F89+F95+F101+F107+F113)</f>
        <v>1110000</v>
      </c>
      <c r="G45" s="5">
        <f>SUM(G47+G53+G59+G65+G71+G77+G83+G89+G95+G101+G107+G113)</f>
        <v>1166000</v>
      </c>
      <c r="H45" s="5">
        <f>SUM(H47+H53+H59+H65+H71+H77+H83+H89+H95+H101+H107+H113)</f>
        <v>1224000</v>
      </c>
    </row>
    <row r="46" spans="1:8" ht="12.75">
      <c r="A46" s="25"/>
      <c r="B46" s="25"/>
      <c r="C46" s="25"/>
      <c r="D46" s="25"/>
      <c r="E46" s="6" t="s">
        <v>80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82</v>
      </c>
      <c r="F47" s="4">
        <f>SUM(F48:F51)</f>
        <v>1110000</v>
      </c>
      <c r="G47" s="4">
        <f>SUM(G48:G51)</f>
        <v>1166000</v>
      </c>
      <c r="H47" s="4">
        <f>SUM(H48:H51)</f>
        <v>1224000</v>
      </c>
    </row>
    <row r="48" spans="1:8" ht="12">
      <c r="A48" s="25"/>
      <c r="B48" s="25"/>
      <c r="C48" s="25"/>
      <c r="D48" s="25"/>
      <c r="E48" s="7" t="s">
        <v>83</v>
      </c>
      <c r="F48" s="8">
        <v>1110000</v>
      </c>
      <c r="G48" s="9">
        <v>1166000</v>
      </c>
      <c r="H48" s="10">
        <v>1224000</v>
      </c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5"/>
      <c r="B54" s="25"/>
      <c r="C54" s="25"/>
      <c r="D54" s="25"/>
      <c r="E54" s="7"/>
      <c r="F54" s="8"/>
      <c r="G54" s="9"/>
      <c r="H54" s="10"/>
    </row>
    <row r="55" spans="1:8" ht="12" hidden="1">
      <c r="A55" s="25"/>
      <c r="B55" s="25"/>
      <c r="C55" s="25"/>
      <c r="D55" s="25"/>
      <c r="E55" s="7"/>
      <c r="F55" s="11"/>
      <c r="G55" s="12"/>
      <c r="H55" s="13"/>
    </row>
    <row r="56" spans="1:8" ht="12" hidden="1">
      <c r="A56" s="25"/>
      <c r="B56" s="25"/>
      <c r="C56" s="25"/>
      <c r="D56" s="25"/>
      <c r="E56" s="7"/>
      <c r="F56" s="11"/>
      <c r="G56" s="12"/>
      <c r="H56" s="13"/>
    </row>
    <row r="57" spans="1:8" ht="12" hidden="1">
      <c r="A57" s="25"/>
      <c r="B57" s="25"/>
      <c r="C57" s="25"/>
      <c r="D57" s="25"/>
      <c r="E57" s="7"/>
      <c r="F57" s="14"/>
      <c r="G57" s="15"/>
      <c r="H57" s="16"/>
    </row>
    <row r="58" spans="1:8" ht="12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5"/>
      <c r="B60" s="25"/>
      <c r="C60" s="25"/>
      <c r="D60" s="25"/>
      <c r="E60" s="7"/>
      <c r="F60" s="8"/>
      <c r="G60" s="9"/>
      <c r="H60" s="10"/>
    </row>
    <row r="61" spans="1:8" ht="12" hidden="1">
      <c r="A61" s="25"/>
      <c r="B61" s="25"/>
      <c r="C61" s="25"/>
      <c r="D61" s="25"/>
      <c r="E61" s="7"/>
      <c r="F61" s="11"/>
      <c r="G61" s="12"/>
      <c r="H61" s="13"/>
    </row>
    <row r="62" spans="1:8" ht="12" hidden="1">
      <c r="A62" s="25"/>
      <c r="B62" s="25"/>
      <c r="C62" s="25"/>
      <c r="D62" s="25"/>
      <c r="E62" s="7"/>
      <c r="F62" s="11"/>
      <c r="G62" s="12"/>
      <c r="H62" s="13"/>
    </row>
    <row r="63" spans="1:8" ht="12" hidden="1">
      <c r="A63" s="25"/>
      <c r="B63" s="25"/>
      <c r="C63" s="25"/>
      <c r="D63" s="25"/>
      <c r="E63" s="7"/>
      <c r="F63" s="14"/>
      <c r="G63" s="15"/>
      <c r="H63" s="16"/>
    </row>
    <row r="64" spans="1:8" ht="12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5"/>
      <c r="B66" s="25"/>
      <c r="C66" s="25"/>
      <c r="D66" s="25"/>
      <c r="E66" s="7"/>
      <c r="F66" s="8"/>
      <c r="G66" s="9"/>
      <c r="H66" s="10"/>
    </row>
    <row r="67" spans="1:8" ht="12" hidden="1">
      <c r="A67" s="25"/>
      <c r="B67" s="25"/>
      <c r="C67" s="25"/>
      <c r="D67" s="25"/>
      <c r="E67" s="7"/>
      <c r="F67" s="11"/>
      <c r="G67" s="12"/>
      <c r="H67" s="13"/>
    </row>
    <row r="68" spans="1:8" ht="12" hidden="1">
      <c r="A68" s="25"/>
      <c r="B68" s="25"/>
      <c r="C68" s="25"/>
      <c r="D68" s="25"/>
      <c r="E68" s="7"/>
      <c r="F68" s="11"/>
      <c r="G68" s="12"/>
      <c r="H68" s="13"/>
    </row>
    <row r="69" spans="1:8" ht="12" hidden="1">
      <c r="A69" s="25"/>
      <c r="B69" s="25"/>
      <c r="C69" s="25"/>
      <c r="D69" s="25"/>
      <c r="E69" s="7"/>
      <c r="F69" s="14"/>
      <c r="G69" s="15"/>
      <c r="H69" s="16"/>
    </row>
    <row r="70" spans="1:8" ht="12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5"/>
      <c r="B72" s="25"/>
      <c r="C72" s="25"/>
      <c r="D72" s="25"/>
      <c r="E72" s="7"/>
      <c r="F72" s="8"/>
      <c r="G72" s="9"/>
      <c r="H72" s="10"/>
    </row>
    <row r="73" spans="1:8" ht="12" hidden="1">
      <c r="A73" s="25"/>
      <c r="B73" s="25"/>
      <c r="C73" s="25"/>
      <c r="D73" s="25"/>
      <c r="E73" s="7"/>
      <c r="F73" s="11"/>
      <c r="G73" s="12"/>
      <c r="H73" s="13"/>
    </row>
    <row r="74" spans="1:8" ht="12" hidden="1">
      <c r="A74" s="25"/>
      <c r="B74" s="25"/>
      <c r="C74" s="25"/>
      <c r="D74" s="25"/>
      <c r="E74" s="7"/>
      <c r="F74" s="11"/>
      <c r="G74" s="12"/>
      <c r="H74" s="13"/>
    </row>
    <row r="75" spans="1:8" ht="12" hidden="1">
      <c r="A75" s="25"/>
      <c r="B75" s="25"/>
      <c r="C75" s="25"/>
      <c r="D75" s="25"/>
      <c r="E75" s="7"/>
      <c r="F75" s="14"/>
      <c r="G75" s="15"/>
      <c r="H75" s="16"/>
    </row>
    <row r="76" spans="1:8" ht="12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5"/>
      <c r="B78" s="25"/>
      <c r="C78" s="25"/>
      <c r="D78" s="25"/>
      <c r="E78" s="7"/>
      <c r="F78" s="8"/>
      <c r="G78" s="9"/>
      <c r="H78" s="10"/>
    </row>
    <row r="79" spans="1:8" ht="12" hidden="1">
      <c r="A79" s="25"/>
      <c r="B79" s="25"/>
      <c r="C79" s="25"/>
      <c r="D79" s="25"/>
      <c r="E79" s="7"/>
      <c r="F79" s="11"/>
      <c r="G79" s="12"/>
      <c r="H79" s="13"/>
    </row>
    <row r="80" spans="1:8" ht="12" hidden="1">
      <c r="A80" s="25"/>
      <c r="B80" s="25"/>
      <c r="C80" s="25"/>
      <c r="D80" s="25"/>
      <c r="E80" s="7"/>
      <c r="F80" s="11"/>
      <c r="G80" s="12"/>
      <c r="H80" s="13"/>
    </row>
    <row r="81" spans="1:8" ht="12" hidden="1">
      <c r="A81" s="25"/>
      <c r="B81" s="25"/>
      <c r="C81" s="25"/>
      <c r="D81" s="25"/>
      <c r="E81" s="7"/>
      <c r="F81" s="14"/>
      <c r="G81" s="15"/>
      <c r="H81" s="16"/>
    </row>
    <row r="82" spans="1:8" ht="12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5"/>
      <c r="B84" s="25"/>
      <c r="C84" s="25"/>
      <c r="D84" s="25"/>
      <c r="E84" s="7"/>
      <c r="F84" s="8"/>
      <c r="G84" s="9"/>
      <c r="H84" s="10"/>
    </row>
    <row r="85" spans="1:8" ht="12" hidden="1">
      <c r="A85" s="25"/>
      <c r="B85" s="25"/>
      <c r="C85" s="25"/>
      <c r="D85" s="25"/>
      <c r="E85" s="7"/>
      <c r="F85" s="11"/>
      <c r="G85" s="12"/>
      <c r="H85" s="13"/>
    </row>
    <row r="86" spans="1:8" ht="12" hidden="1">
      <c r="A86" s="25"/>
      <c r="B86" s="25"/>
      <c r="C86" s="25"/>
      <c r="D86" s="25"/>
      <c r="E86" s="7"/>
      <c r="F86" s="11"/>
      <c r="G86" s="12"/>
      <c r="H86" s="13"/>
    </row>
    <row r="87" spans="1:8" ht="12" hidden="1">
      <c r="A87" s="25"/>
      <c r="B87" s="25"/>
      <c r="C87" s="25"/>
      <c r="D87" s="25"/>
      <c r="E87" s="7"/>
      <c r="F87" s="14"/>
      <c r="G87" s="15"/>
      <c r="H87" s="16"/>
    </row>
    <row r="88" spans="1:8" ht="12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5"/>
      <c r="B90" s="25"/>
      <c r="C90" s="25"/>
      <c r="D90" s="25"/>
      <c r="E90" s="7"/>
      <c r="F90" s="8"/>
      <c r="G90" s="9"/>
      <c r="H90" s="10"/>
    </row>
    <row r="91" spans="1:8" ht="12" hidden="1">
      <c r="A91" s="25"/>
      <c r="B91" s="25"/>
      <c r="C91" s="25"/>
      <c r="D91" s="25"/>
      <c r="E91" s="7"/>
      <c r="F91" s="11"/>
      <c r="G91" s="12"/>
      <c r="H91" s="13"/>
    </row>
    <row r="92" spans="1:8" ht="12" hidden="1">
      <c r="A92" s="25"/>
      <c r="B92" s="25"/>
      <c r="C92" s="25"/>
      <c r="D92" s="25"/>
      <c r="E92" s="7"/>
      <c r="F92" s="11"/>
      <c r="G92" s="12"/>
      <c r="H92" s="13"/>
    </row>
    <row r="93" spans="1:8" ht="12" hidden="1">
      <c r="A93" s="25"/>
      <c r="B93" s="25"/>
      <c r="C93" s="25"/>
      <c r="D93" s="25"/>
      <c r="E93" s="7"/>
      <c r="F93" s="14"/>
      <c r="G93" s="15"/>
      <c r="H93" s="16"/>
    </row>
    <row r="94" spans="1:8" ht="12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5"/>
      <c r="B96" s="25"/>
      <c r="C96" s="25"/>
      <c r="D96" s="25"/>
      <c r="E96" s="7"/>
      <c r="F96" s="8"/>
      <c r="G96" s="9"/>
      <c r="H96" s="10"/>
    </row>
    <row r="97" spans="1:8" ht="12" hidden="1">
      <c r="A97" s="25"/>
      <c r="B97" s="25"/>
      <c r="C97" s="25"/>
      <c r="D97" s="25"/>
      <c r="E97" s="7"/>
      <c r="F97" s="11"/>
      <c r="G97" s="12"/>
      <c r="H97" s="13"/>
    </row>
    <row r="98" spans="1:8" ht="12" hidden="1">
      <c r="A98" s="25"/>
      <c r="B98" s="25"/>
      <c r="C98" s="25"/>
      <c r="D98" s="25"/>
      <c r="E98" s="7"/>
      <c r="F98" s="11"/>
      <c r="G98" s="12"/>
      <c r="H98" s="13"/>
    </row>
    <row r="99" spans="1:8" ht="12" hidden="1">
      <c r="A99" s="25"/>
      <c r="B99" s="25"/>
      <c r="C99" s="25"/>
      <c r="D99" s="25"/>
      <c r="E99" s="7"/>
      <c r="F99" s="14"/>
      <c r="G99" s="15"/>
      <c r="H99" s="16"/>
    </row>
    <row r="100" spans="1:8" ht="12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7"/>
      <c r="F102" s="8"/>
      <c r="G102" s="9"/>
      <c r="H102" s="10"/>
    </row>
    <row r="103" spans="5:8" ht="12" hidden="1">
      <c r="E103" s="7"/>
      <c r="F103" s="11"/>
      <c r="G103" s="12"/>
      <c r="H103" s="13"/>
    </row>
    <row r="104" spans="5:8" ht="12" hidden="1">
      <c r="E104" s="7"/>
      <c r="F104" s="11"/>
      <c r="G104" s="12"/>
      <c r="H104" s="13"/>
    </row>
    <row r="105" spans="5:8" ht="12" hidden="1">
      <c r="E105" s="7"/>
      <c r="F105" s="14"/>
      <c r="G105" s="15"/>
      <c r="H105" s="16"/>
    </row>
    <row r="106" spans="5:8" ht="12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7"/>
      <c r="F108" s="8"/>
      <c r="G108" s="9"/>
      <c r="H108" s="10"/>
    </row>
    <row r="109" spans="5:8" ht="12" hidden="1">
      <c r="E109" s="7"/>
      <c r="F109" s="11"/>
      <c r="G109" s="12"/>
      <c r="H109" s="13"/>
    </row>
    <row r="110" spans="5:8" ht="12" hidden="1">
      <c r="E110" s="7"/>
      <c r="F110" s="11"/>
      <c r="G110" s="12"/>
      <c r="H110" s="13"/>
    </row>
    <row r="111" spans="5:8" ht="12" hidden="1">
      <c r="E111" s="7"/>
      <c r="F111" s="14"/>
      <c r="G111" s="15"/>
      <c r="H111" s="16"/>
    </row>
    <row r="112" spans="5:8" ht="12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7"/>
      <c r="F114" s="8"/>
      <c r="G114" s="9"/>
      <c r="H114" s="10"/>
    </row>
    <row r="115" spans="5:8" ht="12" hidden="1">
      <c r="E115" s="7"/>
      <c r="F115" s="11"/>
      <c r="G115" s="12"/>
      <c r="H115" s="13"/>
    </row>
    <row r="116" spans="5:8" ht="12" hidden="1">
      <c r="E116" s="7"/>
      <c r="F116" s="11"/>
      <c r="G116" s="12"/>
      <c r="H116" s="13"/>
    </row>
    <row r="117" spans="5:8" ht="12" hidden="1">
      <c r="E117" s="7"/>
      <c r="F117" s="14"/>
      <c r="G117" s="15"/>
      <c r="H117" s="16"/>
    </row>
    <row r="118" spans="5:8" ht="12.75">
      <c r="E118" s="19" t="s">
        <v>81</v>
      </c>
      <c r="F118" s="20">
        <f>SUM(F45)</f>
        <v>1110000</v>
      </c>
      <c r="G118" s="20">
        <f>SUM(G45)</f>
        <v>1166000</v>
      </c>
      <c r="H118" s="20">
        <f>SUM(H45)</f>
        <v>1224000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52"/>
  <sheetViews>
    <sheetView showGridLines="0" zoomScalePageLayoutView="0" workbookViewId="0" topLeftCell="A1">
      <selection activeCell="F4" sqref="F4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">
      <c r="A2" s="25"/>
      <c r="B2" s="25"/>
      <c r="C2" s="25"/>
      <c r="D2" s="25"/>
      <c r="E2" s="38"/>
      <c r="F2" s="38"/>
      <c r="G2" s="38"/>
      <c r="H2" s="38"/>
    </row>
    <row r="3" spans="1:8" ht="25.5">
      <c r="A3" s="25"/>
      <c r="B3" s="25"/>
      <c r="C3" s="25"/>
      <c r="D3" s="25"/>
      <c r="E3" s="26" t="s">
        <v>43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93279000</v>
      </c>
      <c r="G5" s="4">
        <v>97316000</v>
      </c>
      <c r="H5" s="4">
        <v>100828000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2000000</v>
      </c>
      <c r="G7" s="5">
        <f>SUM(G8:G19)</f>
        <v>2110000</v>
      </c>
      <c r="H7" s="5">
        <f>SUM(H8:H19)</f>
        <v>2232000</v>
      </c>
    </row>
    <row r="8" spans="1:8" ht="12.75">
      <c r="A8" s="25"/>
      <c r="B8" s="25"/>
      <c r="C8" s="25"/>
      <c r="D8" s="25"/>
      <c r="E8" s="30" t="s">
        <v>9</v>
      </c>
      <c r="F8" s="12"/>
      <c r="G8" s="12"/>
      <c r="H8" s="12"/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>
        <v>2000000</v>
      </c>
      <c r="G13" s="21">
        <v>2110000</v>
      </c>
      <c r="H13" s="21">
        <v>2232000</v>
      </c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6200000</v>
      </c>
      <c r="G20" s="4">
        <f>SUM(G21:G29)</f>
        <v>6500000</v>
      </c>
      <c r="H20" s="4">
        <f>SUM(H21:H29)</f>
        <v>6780000</v>
      </c>
    </row>
    <row r="21" spans="1:8" ht="12.75">
      <c r="A21" s="25"/>
      <c r="B21" s="25"/>
      <c r="C21" s="25"/>
      <c r="D21" s="25"/>
      <c r="E21" s="30" t="s">
        <v>22</v>
      </c>
      <c r="F21" s="21">
        <v>1000000</v>
      </c>
      <c r="G21" s="21">
        <v>1000000</v>
      </c>
      <c r="H21" s="21">
        <v>1000000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1000000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>
        <v>4200000</v>
      </c>
      <c r="G24" s="12">
        <v>5500000</v>
      </c>
      <c r="H24" s="12">
        <v>5780000</v>
      </c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101479000</v>
      </c>
      <c r="G30" s="20">
        <f>+G5+G6+G7+G20</f>
        <v>105926000</v>
      </c>
      <c r="H30" s="20">
        <f>+H5+H6+H7+H20</f>
        <v>109840000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0</v>
      </c>
      <c r="G41" s="36">
        <f>+G32+G39</f>
        <v>0</v>
      </c>
      <c r="H41" s="36">
        <f>+H32+H39</f>
        <v>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101479000</v>
      </c>
      <c r="G42" s="36">
        <f>+G30+G41</f>
        <v>105926000</v>
      </c>
      <c r="H42" s="36">
        <f>+H30+H41</f>
        <v>109840000</v>
      </c>
    </row>
    <row r="43" spans="1:8" ht="12.75">
      <c r="A43" s="25"/>
      <c r="B43" s="25"/>
      <c r="C43" s="25"/>
      <c r="D43" s="25"/>
      <c r="E43" s="39"/>
      <c r="F43" s="40"/>
      <c r="G43" s="40"/>
      <c r="H43" s="40"/>
    </row>
    <row r="44" spans="1:8" ht="12.75">
      <c r="A44" s="25"/>
      <c r="B44" s="25"/>
      <c r="C44" s="25"/>
      <c r="D44" s="25"/>
      <c r="E44" s="3" t="s">
        <v>78</v>
      </c>
      <c r="F44" s="4"/>
      <c r="G44" s="4"/>
      <c r="H44" s="4"/>
    </row>
    <row r="45" spans="1:8" ht="12.75" customHeight="1">
      <c r="A45" s="25"/>
      <c r="B45" s="25"/>
      <c r="C45" s="25"/>
      <c r="D45" s="25"/>
      <c r="E45" s="3" t="s">
        <v>79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80</v>
      </c>
      <c r="F46" s="4"/>
      <c r="G46" s="4"/>
      <c r="H46" s="4"/>
    </row>
    <row r="47" spans="1:8" ht="12.75" customHeight="1">
      <c r="A47" s="25"/>
      <c r="B47" s="25"/>
      <c r="C47" s="25"/>
      <c r="D47" s="25"/>
      <c r="E47" s="3" t="s">
        <v>82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83</v>
      </c>
      <c r="F48" s="8"/>
      <c r="G48" s="9"/>
      <c r="H48" s="10"/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.75" customHeight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5"/>
      <c r="B54" s="25"/>
      <c r="C54" s="25"/>
      <c r="D54" s="25"/>
      <c r="E54" s="7"/>
      <c r="F54" s="8"/>
      <c r="G54" s="9"/>
      <c r="H54" s="10"/>
    </row>
    <row r="55" spans="1:8" ht="12" hidden="1">
      <c r="A55" s="25"/>
      <c r="B55" s="25"/>
      <c r="C55" s="25"/>
      <c r="D55" s="25"/>
      <c r="E55" s="7"/>
      <c r="F55" s="11"/>
      <c r="G55" s="12"/>
      <c r="H55" s="13"/>
    </row>
    <row r="56" spans="1:8" ht="12" hidden="1">
      <c r="A56" s="25"/>
      <c r="B56" s="25"/>
      <c r="C56" s="25"/>
      <c r="D56" s="25"/>
      <c r="E56" s="7"/>
      <c r="F56" s="11"/>
      <c r="G56" s="12"/>
      <c r="H56" s="13"/>
    </row>
    <row r="57" spans="1:8" ht="12.75" customHeight="1" hidden="1">
      <c r="A57" s="25"/>
      <c r="B57" s="25"/>
      <c r="C57" s="25"/>
      <c r="D57" s="25"/>
      <c r="E57" s="7"/>
      <c r="F57" s="14"/>
      <c r="G57" s="15"/>
      <c r="H57" s="16"/>
    </row>
    <row r="58" spans="1:8" ht="12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5"/>
      <c r="B60" s="25"/>
      <c r="C60" s="25"/>
      <c r="D60" s="25"/>
      <c r="E60" s="7"/>
      <c r="F60" s="8"/>
      <c r="G60" s="9"/>
      <c r="H60" s="10"/>
    </row>
    <row r="61" spans="1:8" ht="12" hidden="1">
      <c r="A61" s="25"/>
      <c r="B61" s="25"/>
      <c r="C61" s="25"/>
      <c r="D61" s="25"/>
      <c r="E61" s="7"/>
      <c r="F61" s="11"/>
      <c r="G61" s="12"/>
      <c r="H61" s="13"/>
    </row>
    <row r="62" spans="1:8" ht="12" hidden="1">
      <c r="A62" s="25"/>
      <c r="B62" s="25"/>
      <c r="C62" s="25"/>
      <c r="D62" s="25"/>
      <c r="E62" s="7"/>
      <c r="F62" s="11"/>
      <c r="G62" s="12"/>
      <c r="H62" s="13"/>
    </row>
    <row r="63" spans="1:8" ht="12" hidden="1">
      <c r="A63" s="25"/>
      <c r="B63" s="25"/>
      <c r="C63" s="25"/>
      <c r="D63" s="25"/>
      <c r="E63" s="7"/>
      <c r="F63" s="14"/>
      <c r="G63" s="15"/>
      <c r="H63" s="16"/>
    </row>
    <row r="64" spans="1:8" ht="12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5"/>
      <c r="B66" s="25"/>
      <c r="C66" s="25"/>
      <c r="D66" s="25"/>
      <c r="E66" s="7"/>
      <c r="F66" s="8"/>
      <c r="G66" s="9"/>
      <c r="H66" s="10"/>
    </row>
    <row r="67" spans="1:8" ht="12" hidden="1">
      <c r="A67" s="25"/>
      <c r="B67" s="25"/>
      <c r="C67" s="25"/>
      <c r="D67" s="25"/>
      <c r="E67" s="7"/>
      <c r="F67" s="11"/>
      <c r="G67" s="12"/>
      <c r="H67" s="13"/>
    </row>
    <row r="68" spans="1:8" ht="12" hidden="1">
      <c r="A68" s="25"/>
      <c r="B68" s="25"/>
      <c r="C68" s="25"/>
      <c r="D68" s="25"/>
      <c r="E68" s="7"/>
      <c r="F68" s="11"/>
      <c r="G68" s="12"/>
      <c r="H68" s="13"/>
    </row>
    <row r="69" spans="1:8" ht="12" hidden="1">
      <c r="A69" s="25"/>
      <c r="B69" s="25"/>
      <c r="C69" s="25"/>
      <c r="D69" s="25"/>
      <c r="E69" s="7"/>
      <c r="F69" s="14"/>
      <c r="G69" s="15"/>
      <c r="H69" s="16"/>
    </row>
    <row r="70" spans="1:8" ht="12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5"/>
      <c r="B72" s="25"/>
      <c r="C72" s="25"/>
      <c r="D72" s="25"/>
      <c r="E72" s="7"/>
      <c r="F72" s="8"/>
      <c r="G72" s="9"/>
      <c r="H72" s="10"/>
    </row>
    <row r="73" spans="1:8" ht="12" hidden="1">
      <c r="A73" s="25"/>
      <c r="B73" s="25"/>
      <c r="C73" s="25"/>
      <c r="D73" s="25"/>
      <c r="E73" s="7"/>
      <c r="F73" s="11"/>
      <c r="G73" s="12"/>
      <c r="H73" s="13"/>
    </row>
    <row r="74" spans="1:8" ht="12" hidden="1">
      <c r="A74" s="25"/>
      <c r="B74" s="25"/>
      <c r="C74" s="25"/>
      <c r="D74" s="25"/>
      <c r="E74" s="7"/>
      <c r="F74" s="11"/>
      <c r="G74" s="12"/>
      <c r="H74" s="13"/>
    </row>
    <row r="75" spans="1:8" ht="12" hidden="1">
      <c r="A75" s="25"/>
      <c r="B75" s="25"/>
      <c r="C75" s="25"/>
      <c r="D75" s="25"/>
      <c r="E75" s="7"/>
      <c r="F75" s="14"/>
      <c r="G75" s="15"/>
      <c r="H75" s="16"/>
    </row>
    <row r="76" spans="1:8" ht="12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5"/>
      <c r="B78" s="25"/>
      <c r="C78" s="25"/>
      <c r="D78" s="25"/>
      <c r="E78" s="7"/>
      <c r="F78" s="8"/>
      <c r="G78" s="9"/>
      <c r="H78" s="10"/>
    </row>
    <row r="79" spans="1:8" ht="12" hidden="1">
      <c r="A79" s="25"/>
      <c r="B79" s="25"/>
      <c r="C79" s="25"/>
      <c r="D79" s="25"/>
      <c r="E79" s="7"/>
      <c r="F79" s="11"/>
      <c r="G79" s="12"/>
      <c r="H79" s="13"/>
    </row>
    <row r="80" spans="1:8" ht="12" hidden="1">
      <c r="A80" s="25"/>
      <c r="B80" s="25"/>
      <c r="C80" s="25"/>
      <c r="D80" s="25"/>
      <c r="E80" s="7"/>
      <c r="F80" s="11"/>
      <c r="G80" s="12"/>
      <c r="H80" s="13"/>
    </row>
    <row r="81" spans="1:8" ht="12" hidden="1">
      <c r="A81" s="25"/>
      <c r="B81" s="25"/>
      <c r="C81" s="25"/>
      <c r="D81" s="25"/>
      <c r="E81" s="7"/>
      <c r="F81" s="14"/>
      <c r="G81" s="15"/>
      <c r="H81" s="16"/>
    </row>
    <row r="82" spans="1:8" ht="12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5"/>
      <c r="B84" s="25"/>
      <c r="C84" s="25"/>
      <c r="D84" s="25"/>
      <c r="E84" s="7"/>
      <c r="F84" s="8"/>
      <c r="G84" s="9"/>
      <c r="H84" s="10"/>
    </row>
    <row r="85" spans="1:8" ht="12" hidden="1">
      <c r="A85" s="25"/>
      <c r="B85" s="25"/>
      <c r="C85" s="25"/>
      <c r="D85" s="25"/>
      <c r="E85" s="7"/>
      <c r="F85" s="11"/>
      <c r="G85" s="12"/>
      <c r="H85" s="13"/>
    </row>
    <row r="86" spans="1:8" ht="12" hidden="1">
      <c r="A86" s="25"/>
      <c r="B86" s="25"/>
      <c r="C86" s="25"/>
      <c r="D86" s="25"/>
      <c r="E86" s="7"/>
      <c r="F86" s="11"/>
      <c r="G86" s="12"/>
      <c r="H86" s="13"/>
    </row>
    <row r="87" spans="1:8" ht="12" hidden="1">
      <c r="A87" s="25"/>
      <c r="B87" s="25"/>
      <c r="C87" s="25"/>
      <c r="D87" s="25"/>
      <c r="E87" s="7"/>
      <c r="F87" s="14"/>
      <c r="G87" s="15"/>
      <c r="H87" s="16"/>
    </row>
    <row r="88" spans="1:8" ht="12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5"/>
      <c r="B90" s="25"/>
      <c r="C90" s="25"/>
      <c r="D90" s="25"/>
      <c r="E90" s="7"/>
      <c r="F90" s="8"/>
      <c r="G90" s="9"/>
      <c r="H90" s="10"/>
    </row>
    <row r="91" spans="1:8" ht="12" hidden="1">
      <c r="A91" s="25"/>
      <c r="B91" s="25"/>
      <c r="C91" s="25"/>
      <c r="D91" s="25"/>
      <c r="E91" s="7"/>
      <c r="F91" s="11"/>
      <c r="G91" s="12"/>
      <c r="H91" s="13"/>
    </row>
    <row r="92" spans="1:8" ht="12" hidden="1">
      <c r="A92" s="25"/>
      <c r="B92" s="25"/>
      <c r="C92" s="25"/>
      <c r="D92" s="25"/>
      <c r="E92" s="7"/>
      <c r="F92" s="11"/>
      <c r="G92" s="12"/>
      <c r="H92" s="13"/>
    </row>
    <row r="93" spans="1:8" ht="12" hidden="1">
      <c r="A93" s="25"/>
      <c r="B93" s="25"/>
      <c r="C93" s="25"/>
      <c r="D93" s="25"/>
      <c r="E93" s="7"/>
      <c r="F93" s="14"/>
      <c r="G93" s="15"/>
      <c r="H93" s="16"/>
    </row>
    <row r="94" spans="1:8" ht="12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5"/>
      <c r="B96" s="25"/>
      <c r="C96" s="25"/>
      <c r="D96" s="25"/>
      <c r="E96" s="7"/>
      <c r="F96" s="8"/>
      <c r="G96" s="9"/>
      <c r="H96" s="10"/>
    </row>
    <row r="97" spans="1:8" ht="12" hidden="1">
      <c r="A97" s="25"/>
      <c r="B97" s="25"/>
      <c r="C97" s="25"/>
      <c r="D97" s="25"/>
      <c r="E97" s="7"/>
      <c r="F97" s="11"/>
      <c r="G97" s="12"/>
      <c r="H97" s="13"/>
    </row>
    <row r="98" spans="1:8" ht="12" hidden="1">
      <c r="A98" s="25"/>
      <c r="B98" s="25"/>
      <c r="C98" s="25"/>
      <c r="D98" s="25"/>
      <c r="E98" s="7"/>
      <c r="F98" s="11"/>
      <c r="G98" s="12"/>
      <c r="H98" s="13"/>
    </row>
    <row r="99" spans="1:8" ht="12" hidden="1">
      <c r="A99" s="25"/>
      <c r="B99" s="25"/>
      <c r="C99" s="25"/>
      <c r="D99" s="25"/>
      <c r="E99" s="7"/>
      <c r="F99" s="14"/>
      <c r="G99" s="15"/>
      <c r="H99" s="16"/>
    </row>
    <row r="100" spans="1:8" ht="12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7"/>
      <c r="F102" s="8"/>
      <c r="G102" s="9"/>
      <c r="H102" s="10"/>
    </row>
    <row r="103" spans="5:8" ht="12" hidden="1">
      <c r="E103" s="7"/>
      <c r="F103" s="11"/>
      <c r="G103" s="12"/>
      <c r="H103" s="13"/>
    </row>
    <row r="104" spans="5:8" ht="12" hidden="1">
      <c r="E104" s="7"/>
      <c r="F104" s="11"/>
      <c r="G104" s="12"/>
      <c r="H104" s="13"/>
    </row>
    <row r="105" spans="5:8" ht="12" hidden="1">
      <c r="E105" s="7"/>
      <c r="F105" s="14"/>
      <c r="G105" s="15"/>
      <c r="H105" s="16"/>
    </row>
    <row r="106" spans="5:8" ht="12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7"/>
      <c r="F108" s="8"/>
      <c r="G108" s="9"/>
      <c r="H108" s="10"/>
    </row>
    <row r="109" spans="5:8" ht="12" hidden="1">
      <c r="E109" s="7"/>
      <c r="F109" s="11"/>
      <c r="G109" s="12"/>
      <c r="H109" s="13"/>
    </row>
    <row r="110" spans="5:8" ht="12" hidden="1">
      <c r="E110" s="7"/>
      <c r="F110" s="11"/>
      <c r="G110" s="12"/>
      <c r="H110" s="13"/>
    </row>
    <row r="111" spans="5:8" ht="12" hidden="1">
      <c r="E111" s="7"/>
      <c r="F111" s="14"/>
      <c r="G111" s="15"/>
      <c r="H111" s="16"/>
    </row>
    <row r="112" spans="5:8" ht="12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7"/>
      <c r="F114" s="8"/>
      <c r="G114" s="9"/>
      <c r="H114" s="10"/>
    </row>
    <row r="115" spans="5:8" ht="12" hidden="1">
      <c r="E115" s="7"/>
      <c r="F115" s="11"/>
      <c r="G115" s="12"/>
      <c r="H115" s="13"/>
    </row>
    <row r="116" spans="5:8" ht="12" hidden="1">
      <c r="E116" s="7"/>
      <c r="F116" s="11"/>
      <c r="G116" s="12"/>
      <c r="H116" s="13"/>
    </row>
    <row r="117" spans="5:8" ht="12" hidden="1">
      <c r="E117" s="7"/>
      <c r="F117" s="14"/>
      <c r="G117" s="15"/>
      <c r="H117" s="16"/>
    </row>
    <row r="118" spans="5:8" ht="12.75">
      <c r="E118" s="19" t="s">
        <v>81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5:8" ht="12.75">
      <c r="E119" s="41"/>
      <c r="F119" s="42"/>
      <c r="G119" s="42"/>
      <c r="H119" s="42"/>
    </row>
    <row r="120" spans="1:8" ht="12">
      <c r="A120" s="25"/>
      <c r="B120" s="25"/>
      <c r="C120" s="25"/>
      <c r="D120" s="25"/>
      <c r="E120" s="38"/>
      <c r="F120" s="38"/>
      <c r="G120" s="38"/>
      <c r="H120" s="38"/>
    </row>
    <row r="121" spans="1:8" ht="25.5">
      <c r="A121" s="25"/>
      <c r="B121" s="25"/>
      <c r="C121" s="25"/>
      <c r="D121" s="25"/>
      <c r="E121" s="26" t="s">
        <v>43</v>
      </c>
      <c r="F121" s="2" t="s">
        <v>2</v>
      </c>
      <c r="G121" s="2" t="s">
        <v>3</v>
      </c>
      <c r="H121" s="2" t="s">
        <v>4</v>
      </c>
    </row>
    <row r="122" spans="5:8" ht="12.75">
      <c r="E122" s="41" t="s">
        <v>44</v>
      </c>
      <c r="F122" s="42"/>
      <c r="G122" s="42"/>
      <c r="H122" s="42"/>
    </row>
    <row r="123" spans="5:8" ht="12.75">
      <c r="E123" s="41"/>
      <c r="F123" s="42"/>
      <c r="G123" s="42"/>
      <c r="H123" s="42"/>
    </row>
    <row r="124" spans="5:8" ht="12.75">
      <c r="E124" s="41" t="s">
        <v>45</v>
      </c>
      <c r="F124" s="42"/>
      <c r="G124" s="42"/>
      <c r="H124" s="42"/>
    </row>
    <row r="125" spans="5:8" ht="12">
      <c r="E125" s="1" t="s">
        <v>46</v>
      </c>
      <c r="F125" s="24"/>
      <c r="G125" s="24"/>
      <c r="H125" s="24"/>
    </row>
    <row r="126" spans="5:8" ht="12">
      <c r="E126" s="1" t="s">
        <v>47</v>
      </c>
      <c r="F126" s="24"/>
      <c r="G126" s="24"/>
      <c r="H126" s="24"/>
    </row>
    <row r="127" spans="5:8" ht="12">
      <c r="E127" s="1" t="s">
        <v>48</v>
      </c>
      <c r="F127" s="24"/>
      <c r="G127" s="24"/>
      <c r="H127" s="24"/>
    </row>
    <row r="128" spans="5:8" ht="12.75">
      <c r="E128" s="41"/>
      <c r="F128" s="42"/>
      <c r="G128" s="42"/>
      <c r="H128" s="42"/>
    </row>
    <row r="129" spans="5:8" ht="12.75">
      <c r="E129" s="41" t="s">
        <v>49</v>
      </c>
      <c r="F129" s="42"/>
      <c r="G129" s="42"/>
      <c r="H129" s="42"/>
    </row>
    <row r="130" spans="5:8" ht="12">
      <c r="E130" s="1" t="s">
        <v>46</v>
      </c>
      <c r="F130" s="24"/>
      <c r="G130" s="24"/>
      <c r="H130" s="24"/>
    </row>
    <row r="131" spans="5:8" ht="12">
      <c r="E131" s="1" t="s">
        <v>47</v>
      </c>
      <c r="F131" s="24"/>
      <c r="G131" s="24"/>
      <c r="H131" s="24"/>
    </row>
    <row r="132" spans="5:8" ht="12">
      <c r="E132" s="1" t="s">
        <v>48</v>
      </c>
      <c r="F132" s="24"/>
      <c r="G132" s="24"/>
      <c r="H132" s="24"/>
    </row>
    <row r="133" spans="5:8" ht="12.75">
      <c r="E133" s="41"/>
      <c r="F133" s="42"/>
      <c r="G133" s="42"/>
      <c r="H133" s="42"/>
    </row>
    <row r="134" spans="5:8" ht="12.75">
      <c r="E134" s="41" t="s">
        <v>50</v>
      </c>
      <c r="F134" s="42"/>
      <c r="G134" s="42"/>
      <c r="H134" s="42"/>
    </row>
    <row r="135" spans="5:8" ht="12">
      <c r="E135" s="1" t="s">
        <v>46</v>
      </c>
      <c r="F135" s="24">
        <v>19696000</v>
      </c>
      <c r="G135" s="24">
        <v>20798000</v>
      </c>
      <c r="H135" s="24">
        <v>21719000</v>
      </c>
    </row>
    <row r="136" spans="5:8" ht="12">
      <c r="E136" s="1" t="s">
        <v>47</v>
      </c>
      <c r="F136" s="24"/>
      <c r="G136" s="24"/>
      <c r="H136" s="24"/>
    </row>
    <row r="137" spans="5:8" ht="12">
      <c r="E137" s="1" t="s">
        <v>48</v>
      </c>
      <c r="F137" s="24"/>
      <c r="G137" s="24"/>
      <c r="H137" s="24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  <row r="251" spans="6:8" ht="12">
      <c r="F251" s="23"/>
      <c r="G251" s="23"/>
      <c r="H251" s="23"/>
    </row>
    <row r="252" spans="6:8" ht="12">
      <c r="F252" s="23"/>
      <c r="G252" s="23"/>
      <c r="H252" s="23"/>
    </row>
  </sheetData>
  <sheetProtection/>
  <mergeCells count="12">
    <mergeCell ref="E124:H124"/>
    <mergeCell ref="E128:H128"/>
    <mergeCell ref="E129:H129"/>
    <mergeCell ref="E133:H133"/>
    <mergeCell ref="E134:H134"/>
    <mergeCell ref="E120:H120"/>
    <mergeCell ref="E1:H1"/>
    <mergeCell ref="E2:H2"/>
    <mergeCell ref="E43:H43"/>
    <mergeCell ref="E119:H119"/>
    <mergeCell ref="E122:H122"/>
    <mergeCell ref="E123:H123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34">
      <selection activeCell="H49" sqref="H4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">
      <c r="A2" s="25"/>
      <c r="B2" s="25"/>
      <c r="C2" s="25"/>
      <c r="D2" s="25"/>
      <c r="E2" s="38"/>
      <c r="F2" s="38"/>
      <c r="G2" s="38"/>
      <c r="H2" s="38"/>
    </row>
    <row r="3" spans="1:8" ht="25.5">
      <c r="A3" s="25"/>
      <c r="B3" s="25"/>
      <c r="C3" s="25"/>
      <c r="D3" s="25"/>
      <c r="E3" s="26" t="s">
        <v>51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18384000</v>
      </c>
      <c r="G5" s="4">
        <v>19891000</v>
      </c>
      <c r="H5" s="4">
        <v>21338000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17321000</v>
      </c>
      <c r="G7" s="5">
        <f>SUM(G8:G19)</f>
        <v>18538000</v>
      </c>
      <c r="H7" s="5">
        <f>SUM(H8:H19)</f>
        <v>28698000</v>
      </c>
    </row>
    <row r="8" spans="1:8" ht="12.75">
      <c r="A8" s="25"/>
      <c r="B8" s="25"/>
      <c r="C8" s="25"/>
      <c r="D8" s="25"/>
      <c r="E8" s="30" t="s">
        <v>9</v>
      </c>
      <c r="F8" s="12">
        <v>7321000</v>
      </c>
      <c r="G8" s="12">
        <v>7538000</v>
      </c>
      <c r="H8" s="12">
        <v>7698000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>
        <v>1000000</v>
      </c>
      <c r="H11" s="12">
        <v>1000000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10000000</v>
      </c>
      <c r="G16" s="12">
        <v>10000000</v>
      </c>
      <c r="H16" s="12">
        <v>20000000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3800000</v>
      </c>
      <c r="G20" s="4">
        <f>SUM(G21:G29)</f>
        <v>2800000</v>
      </c>
      <c r="H20" s="4">
        <f>SUM(H21:H29)</f>
        <v>2800000</v>
      </c>
    </row>
    <row r="21" spans="1:8" ht="12.75">
      <c r="A21" s="25"/>
      <c r="B21" s="25"/>
      <c r="C21" s="25"/>
      <c r="D21" s="25"/>
      <c r="E21" s="30" t="s">
        <v>22</v>
      </c>
      <c r="F21" s="21">
        <v>2800000</v>
      </c>
      <c r="G21" s="21">
        <v>2800000</v>
      </c>
      <c r="H21" s="21">
        <v>2800000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1000000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39505000</v>
      </c>
      <c r="G30" s="20">
        <f>+G5+G6+G7+G20</f>
        <v>41229000</v>
      </c>
      <c r="H30" s="20">
        <f>+H5+H6+H7+H20</f>
        <v>52836000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300000</v>
      </c>
      <c r="G39" s="4">
        <f>SUM(G40:G40)</f>
        <v>500000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>
        <v>300000</v>
      </c>
      <c r="G40" s="21">
        <v>500000</v>
      </c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300000</v>
      </c>
      <c r="G41" s="36">
        <f>+G32+G39</f>
        <v>500000</v>
      </c>
      <c r="H41" s="36">
        <f>+H32+H39</f>
        <v>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39805000</v>
      </c>
      <c r="G42" s="36">
        <f>+G30+G41</f>
        <v>41729000</v>
      </c>
      <c r="H42" s="36">
        <f>+H30+H41</f>
        <v>52836000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78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79</v>
      </c>
      <c r="F45" s="5">
        <f>SUM(F47+F53+F59+F65+F71+F77+F83+F89+F95+F101+F107+F113)</f>
        <v>1290000</v>
      </c>
      <c r="G45" s="5">
        <f>SUM(G47+G53+G59+G65+G71+G77+G83+G89+G95+G101+G107+G113)</f>
        <v>1355000</v>
      </c>
      <c r="H45" s="5">
        <f>SUM(H47+H53+H59+H65+H71+H77+H83+H89+H95+H101+H107+H113)</f>
        <v>1422000</v>
      </c>
    </row>
    <row r="46" spans="1:8" ht="12.75">
      <c r="A46" s="25"/>
      <c r="B46" s="25"/>
      <c r="C46" s="25"/>
      <c r="D46" s="25"/>
      <c r="E46" s="6" t="s">
        <v>80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82</v>
      </c>
      <c r="F47" s="4">
        <f>SUM(F48:F51)</f>
        <v>1290000</v>
      </c>
      <c r="G47" s="4">
        <f>SUM(G48:G51)</f>
        <v>1355000</v>
      </c>
      <c r="H47" s="4">
        <f>SUM(H48:H51)</f>
        <v>1422000</v>
      </c>
    </row>
    <row r="48" spans="1:8" ht="12">
      <c r="A48" s="25"/>
      <c r="B48" s="25"/>
      <c r="C48" s="25"/>
      <c r="D48" s="25"/>
      <c r="E48" s="7" t="s">
        <v>83</v>
      </c>
      <c r="F48" s="8">
        <v>1290000</v>
      </c>
      <c r="G48" s="9">
        <v>1355000</v>
      </c>
      <c r="H48" s="10">
        <v>1422000</v>
      </c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5"/>
      <c r="B54" s="25"/>
      <c r="C54" s="25"/>
      <c r="D54" s="25"/>
      <c r="E54" s="7"/>
      <c r="F54" s="8"/>
      <c r="G54" s="9"/>
      <c r="H54" s="10"/>
    </row>
    <row r="55" spans="1:8" ht="12" hidden="1">
      <c r="A55" s="25"/>
      <c r="B55" s="25"/>
      <c r="C55" s="25"/>
      <c r="D55" s="25"/>
      <c r="E55" s="7"/>
      <c r="F55" s="11"/>
      <c r="G55" s="12"/>
      <c r="H55" s="13"/>
    </row>
    <row r="56" spans="1:8" ht="12" hidden="1">
      <c r="A56" s="25"/>
      <c r="B56" s="25"/>
      <c r="C56" s="25"/>
      <c r="D56" s="25"/>
      <c r="E56" s="7"/>
      <c r="F56" s="11"/>
      <c r="G56" s="12"/>
      <c r="H56" s="13"/>
    </row>
    <row r="57" spans="1:8" ht="12" hidden="1">
      <c r="A57" s="25"/>
      <c r="B57" s="25"/>
      <c r="C57" s="25"/>
      <c r="D57" s="25"/>
      <c r="E57" s="7"/>
      <c r="F57" s="14"/>
      <c r="G57" s="15"/>
      <c r="H57" s="16"/>
    </row>
    <row r="58" spans="1:8" ht="12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5"/>
      <c r="B60" s="25"/>
      <c r="C60" s="25"/>
      <c r="D60" s="25"/>
      <c r="E60" s="7"/>
      <c r="F60" s="8"/>
      <c r="G60" s="9"/>
      <c r="H60" s="10"/>
    </row>
    <row r="61" spans="1:8" ht="12" hidden="1">
      <c r="A61" s="25"/>
      <c r="B61" s="25"/>
      <c r="C61" s="25"/>
      <c r="D61" s="25"/>
      <c r="E61" s="7"/>
      <c r="F61" s="11"/>
      <c r="G61" s="12"/>
      <c r="H61" s="13"/>
    </row>
    <row r="62" spans="1:8" ht="12" hidden="1">
      <c r="A62" s="25"/>
      <c r="B62" s="25"/>
      <c r="C62" s="25"/>
      <c r="D62" s="25"/>
      <c r="E62" s="7"/>
      <c r="F62" s="11"/>
      <c r="G62" s="12"/>
      <c r="H62" s="13"/>
    </row>
    <row r="63" spans="1:8" ht="12" hidden="1">
      <c r="A63" s="25"/>
      <c r="B63" s="25"/>
      <c r="C63" s="25"/>
      <c r="D63" s="25"/>
      <c r="E63" s="7"/>
      <c r="F63" s="14"/>
      <c r="G63" s="15"/>
      <c r="H63" s="16"/>
    </row>
    <row r="64" spans="1:8" ht="12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5"/>
      <c r="B66" s="25"/>
      <c r="C66" s="25"/>
      <c r="D66" s="25"/>
      <c r="E66" s="7"/>
      <c r="F66" s="8"/>
      <c r="G66" s="9"/>
      <c r="H66" s="10"/>
    </row>
    <row r="67" spans="1:8" ht="12" hidden="1">
      <c r="A67" s="25"/>
      <c r="B67" s="25"/>
      <c r="C67" s="25"/>
      <c r="D67" s="25"/>
      <c r="E67" s="7"/>
      <c r="F67" s="11"/>
      <c r="G67" s="12"/>
      <c r="H67" s="13"/>
    </row>
    <row r="68" spans="1:8" ht="12" hidden="1">
      <c r="A68" s="25"/>
      <c r="B68" s="25"/>
      <c r="C68" s="25"/>
      <c r="D68" s="25"/>
      <c r="E68" s="7"/>
      <c r="F68" s="11"/>
      <c r="G68" s="12"/>
      <c r="H68" s="13"/>
    </row>
    <row r="69" spans="1:8" ht="12" hidden="1">
      <c r="A69" s="25"/>
      <c r="B69" s="25"/>
      <c r="C69" s="25"/>
      <c r="D69" s="25"/>
      <c r="E69" s="7"/>
      <c r="F69" s="14"/>
      <c r="G69" s="15"/>
      <c r="H69" s="16"/>
    </row>
    <row r="70" spans="1:8" ht="12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5"/>
      <c r="B72" s="25"/>
      <c r="C72" s="25"/>
      <c r="D72" s="25"/>
      <c r="E72" s="7"/>
      <c r="F72" s="8"/>
      <c r="G72" s="9"/>
      <c r="H72" s="10"/>
    </row>
    <row r="73" spans="1:8" ht="12" hidden="1">
      <c r="A73" s="25"/>
      <c r="B73" s="25"/>
      <c r="C73" s="25"/>
      <c r="D73" s="25"/>
      <c r="E73" s="7"/>
      <c r="F73" s="11"/>
      <c r="G73" s="12"/>
      <c r="H73" s="13"/>
    </row>
    <row r="74" spans="1:8" ht="12" hidden="1">
      <c r="A74" s="25"/>
      <c r="B74" s="25"/>
      <c r="C74" s="25"/>
      <c r="D74" s="25"/>
      <c r="E74" s="7"/>
      <c r="F74" s="11"/>
      <c r="G74" s="12"/>
      <c r="H74" s="13"/>
    </row>
    <row r="75" spans="1:8" ht="12" hidden="1">
      <c r="A75" s="25"/>
      <c r="B75" s="25"/>
      <c r="C75" s="25"/>
      <c r="D75" s="25"/>
      <c r="E75" s="7"/>
      <c r="F75" s="14"/>
      <c r="G75" s="15"/>
      <c r="H75" s="16"/>
    </row>
    <row r="76" spans="1:8" ht="12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5"/>
      <c r="B78" s="25"/>
      <c r="C78" s="25"/>
      <c r="D78" s="25"/>
      <c r="E78" s="7"/>
      <c r="F78" s="8"/>
      <c r="G78" s="9"/>
      <c r="H78" s="10"/>
    </row>
    <row r="79" spans="1:8" ht="12" hidden="1">
      <c r="A79" s="25"/>
      <c r="B79" s="25"/>
      <c r="C79" s="25"/>
      <c r="D79" s="25"/>
      <c r="E79" s="7"/>
      <c r="F79" s="11"/>
      <c r="G79" s="12"/>
      <c r="H79" s="13"/>
    </row>
    <row r="80" spans="1:8" ht="12" hidden="1">
      <c r="A80" s="25"/>
      <c r="B80" s="25"/>
      <c r="C80" s="25"/>
      <c r="D80" s="25"/>
      <c r="E80" s="7"/>
      <c r="F80" s="11"/>
      <c r="G80" s="12"/>
      <c r="H80" s="13"/>
    </row>
    <row r="81" spans="1:8" ht="12" hidden="1">
      <c r="A81" s="25"/>
      <c r="B81" s="25"/>
      <c r="C81" s="25"/>
      <c r="D81" s="25"/>
      <c r="E81" s="7"/>
      <c r="F81" s="14"/>
      <c r="G81" s="15"/>
      <c r="H81" s="16"/>
    </row>
    <row r="82" spans="1:8" ht="12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5"/>
      <c r="B84" s="25"/>
      <c r="C84" s="25"/>
      <c r="D84" s="25"/>
      <c r="E84" s="7"/>
      <c r="F84" s="8"/>
      <c r="G84" s="9"/>
      <c r="H84" s="10"/>
    </row>
    <row r="85" spans="1:8" ht="12" hidden="1">
      <c r="A85" s="25"/>
      <c r="B85" s="25"/>
      <c r="C85" s="25"/>
      <c r="D85" s="25"/>
      <c r="E85" s="7"/>
      <c r="F85" s="11"/>
      <c r="G85" s="12"/>
      <c r="H85" s="13"/>
    </row>
    <row r="86" spans="1:8" ht="12" hidden="1">
      <c r="A86" s="25"/>
      <c r="B86" s="25"/>
      <c r="C86" s="25"/>
      <c r="D86" s="25"/>
      <c r="E86" s="7"/>
      <c r="F86" s="11"/>
      <c r="G86" s="12"/>
      <c r="H86" s="13"/>
    </row>
    <row r="87" spans="1:8" ht="12" hidden="1">
      <c r="A87" s="25"/>
      <c r="B87" s="25"/>
      <c r="C87" s="25"/>
      <c r="D87" s="25"/>
      <c r="E87" s="7"/>
      <c r="F87" s="14"/>
      <c r="G87" s="15"/>
      <c r="H87" s="16"/>
    </row>
    <row r="88" spans="1:8" ht="12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5"/>
      <c r="B90" s="25"/>
      <c r="C90" s="25"/>
      <c r="D90" s="25"/>
      <c r="E90" s="7"/>
      <c r="F90" s="8"/>
      <c r="G90" s="9"/>
      <c r="H90" s="10"/>
    </row>
    <row r="91" spans="1:8" ht="12" hidden="1">
      <c r="A91" s="25"/>
      <c r="B91" s="25"/>
      <c r="C91" s="25"/>
      <c r="D91" s="25"/>
      <c r="E91" s="7"/>
      <c r="F91" s="11"/>
      <c r="G91" s="12"/>
      <c r="H91" s="13"/>
    </row>
    <row r="92" spans="1:8" ht="12" hidden="1">
      <c r="A92" s="25"/>
      <c r="B92" s="25"/>
      <c r="C92" s="25"/>
      <c r="D92" s="25"/>
      <c r="E92" s="7"/>
      <c r="F92" s="11"/>
      <c r="G92" s="12"/>
      <c r="H92" s="13"/>
    </row>
    <row r="93" spans="1:8" ht="12" hidden="1">
      <c r="A93" s="25"/>
      <c r="B93" s="25"/>
      <c r="C93" s="25"/>
      <c r="D93" s="25"/>
      <c r="E93" s="7"/>
      <c r="F93" s="14"/>
      <c r="G93" s="15"/>
      <c r="H93" s="16"/>
    </row>
    <row r="94" spans="1:8" ht="12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5"/>
      <c r="B96" s="25"/>
      <c r="C96" s="25"/>
      <c r="D96" s="25"/>
      <c r="E96" s="7"/>
      <c r="F96" s="8"/>
      <c r="G96" s="9"/>
      <c r="H96" s="10"/>
    </row>
    <row r="97" spans="1:8" ht="12" hidden="1">
      <c r="A97" s="25"/>
      <c r="B97" s="25"/>
      <c r="C97" s="25"/>
      <c r="D97" s="25"/>
      <c r="E97" s="7"/>
      <c r="F97" s="11"/>
      <c r="G97" s="12"/>
      <c r="H97" s="13"/>
    </row>
    <row r="98" spans="1:8" ht="12" hidden="1">
      <c r="A98" s="25"/>
      <c r="B98" s="25"/>
      <c r="C98" s="25"/>
      <c r="D98" s="25"/>
      <c r="E98" s="7"/>
      <c r="F98" s="11"/>
      <c r="G98" s="12"/>
      <c r="H98" s="13"/>
    </row>
    <row r="99" spans="1:8" ht="12" hidden="1">
      <c r="A99" s="25"/>
      <c r="B99" s="25"/>
      <c r="C99" s="25"/>
      <c r="D99" s="25"/>
      <c r="E99" s="7"/>
      <c r="F99" s="14"/>
      <c r="G99" s="15"/>
      <c r="H99" s="16"/>
    </row>
    <row r="100" spans="1:8" ht="12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7"/>
      <c r="F102" s="8"/>
      <c r="G102" s="9"/>
      <c r="H102" s="10"/>
    </row>
    <row r="103" spans="5:8" ht="12" hidden="1">
      <c r="E103" s="7"/>
      <c r="F103" s="11"/>
      <c r="G103" s="12"/>
      <c r="H103" s="13"/>
    </row>
    <row r="104" spans="5:8" ht="12" hidden="1">
      <c r="E104" s="7"/>
      <c r="F104" s="11"/>
      <c r="G104" s="12"/>
      <c r="H104" s="13"/>
    </row>
    <row r="105" spans="5:8" ht="12" hidden="1">
      <c r="E105" s="7"/>
      <c r="F105" s="14"/>
      <c r="G105" s="15"/>
      <c r="H105" s="16"/>
    </row>
    <row r="106" spans="5:8" ht="12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7"/>
      <c r="F108" s="8"/>
      <c r="G108" s="9"/>
      <c r="H108" s="10"/>
    </row>
    <row r="109" spans="5:8" ht="12" hidden="1">
      <c r="E109" s="7"/>
      <c r="F109" s="11"/>
      <c r="G109" s="12"/>
      <c r="H109" s="13"/>
    </row>
    <row r="110" spans="5:8" ht="12" hidden="1">
      <c r="E110" s="7"/>
      <c r="F110" s="11"/>
      <c r="G110" s="12"/>
      <c r="H110" s="13"/>
    </row>
    <row r="111" spans="5:8" ht="12" hidden="1">
      <c r="E111" s="7"/>
      <c r="F111" s="14"/>
      <c r="G111" s="15"/>
      <c r="H111" s="16"/>
    </row>
    <row r="112" spans="5:8" ht="12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7"/>
      <c r="F114" s="8"/>
      <c r="G114" s="9"/>
      <c r="H114" s="10"/>
    </row>
    <row r="115" spans="5:8" ht="12" hidden="1">
      <c r="E115" s="7"/>
      <c r="F115" s="11"/>
      <c r="G115" s="12"/>
      <c r="H115" s="13"/>
    </row>
    <row r="116" spans="5:8" ht="12" hidden="1">
      <c r="E116" s="7"/>
      <c r="F116" s="11"/>
      <c r="G116" s="12"/>
      <c r="H116" s="13"/>
    </row>
    <row r="117" spans="5:8" ht="12" hidden="1">
      <c r="E117" s="7"/>
      <c r="F117" s="14"/>
      <c r="G117" s="15"/>
      <c r="H117" s="16"/>
    </row>
    <row r="118" spans="5:8" ht="12.75">
      <c r="E118" s="19" t="s">
        <v>81</v>
      </c>
      <c r="F118" s="20">
        <f>SUM(F45)</f>
        <v>1290000</v>
      </c>
      <c r="G118" s="20">
        <f>SUM(G45)</f>
        <v>1355000</v>
      </c>
      <c r="H118" s="20">
        <f>SUM(H45)</f>
        <v>1422000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pane xSplit="5" ySplit="3" topLeftCell="F40" activePane="bottomRight" state="frozen"/>
      <selection pane="topLeft" activeCell="A1" sqref="A1"/>
      <selection pane="topRight" activeCell="F1" sqref="F1"/>
      <selection pane="bottomLeft" activeCell="A4" sqref="A4"/>
      <selection pane="bottomRight" activeCell="H49" sqref="H4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">
      <c r="A2" s="25"/>
      <c r="B2" s="25"/>
      <c r="C2" s="25"/>
      <c r="D2" s="25"/>
      <c r="E2" s="38"/>
      <c r="F2" s="38"/>
      <c r="G2" s="38"/>
      <c r="H2" s="38"/>
    </row>
    <row r="3" spans="1:8" ht="25.5">
      <c r="A3" s="25"/>
      <c r="B3" s="25"/>
      <c r="C3" s="25"/>
      <c r="D3" s="25"/>
      <c r="E3" s="26" t="s">
        <v>52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51221000</v>
      </c>
      <c r="G5" s="4">
        <v>55116000</v>
      </c>
      <c r="H5" s="4">
        <v>58842000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38724000</v>
      </c>
      <c r="G7" s="5">
        <f>SUM(G8:G19)</f>
        <v>21417000</v>
      </c>
      <c r="H7" s="5">
        <f>SUM(H8:H19)</f>
        <v>23070000</v>
      </c>
    </row>
    <row r="8" spans="1:8" ht="12.75">
      <c r="A8" s="25"/>
      <c r="B8" s="25"/>
      <c r="C8" s="25"/>
      <c r="D8" s="25"/>
      <c r="E8" s="30" t="s">
        <v>9</v>
      </c>
      <c r="F8" s="12">
        <v>22024000</v>
      </c>
      <c r="G8" s="12">
        <v>15417000</v>
      </c>
      <c r="H8" s="12">
        <v>16070000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>
        <v>1000000</v>
      </c>
      <c r="H11" s="12">
        <v>7000000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16700000</v>
      </c>
      <c r="G16" s="12">
        <v>5000000</v>
      </c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4070000</v>
      </c>
      <c r="G20" s="4">
        <f>SUM(G21:G29)</f>
        <v>3200000</v>
      </c>
      <c r="H20" s="4">
        <f>SUM(H21:H29)</f>
        <v>3300000</v>
      </c>
    </row>
    <row r="21" spans="1:8" ht="12.75">
      <c r="A21" s="25"/>
      <c r="B21" s="25"/>
      <c r="C21" s="25"/>
      <c r="D21" s="25"/>
      <c r="E21" s="30" t="s">
        <v>22</v>
      </c>
      <c r="F21" s="21">
        <v>3000000</v>
      </c>
      <c r="G21" s="21">
        <v>3200000</v>
      </c>
      <c r="H21" s="21">
        <v>3300000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1070000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94015000</v>
      </c>
      <c r="G30" s="20">
        <f>+G5+G6+G7+G20</f>
        <v>79733000</v>
      </c>
      <c r="H30" s="20">
        <f>+H5+H6+H7+H20</f>
        <v>85212000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2346000</v>
      </c>
      <c r="G32" s="4">
        <f>SUM(G33:G38)</f>
        <v>11505000</v>
      </c>
      <c r="H32" s="4">
        <f>SUM(H33:H38)</f>
        <v>28737000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2346000</v>
      </c>
      <c r="G34" s="12">
        <v>11505000</v>
      </c>
      <c r="H34" s="12">
        <v>28737000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1900000</v>
      </c>
      <c r="G39" s="4">
        <f>SUM(G40:G40)</f>
        <v>2000000</v>
      </c>
      <c r="H39" s="4">
        <f>SUM(H40:H40)</f>
        <v>1000000</v>
      </c>
    </row>
    <row r="40" spans="1:8" ht="12.75">
      <c r="A40" s="25"/>
      <c r="B40" s="25"/>
      <c r="C40" s="25"/>
      <c r="D40" s="25"/>
      <c r="E40" s="30" t="s">
        <v>23</v>
      </c>
      <c r="F40" s="21">
        <v>1900000</v>
      </c>
      <c r="G40" s="21">
        <v>2000000</v>
      </c>
      <c r="H40" s="21">
        <v>1000000</v>
      </c>
    </row>
    <row r="41" spans="1:8" ht="13.5">
      <c r="A41" s="25"/>
      <c r="B41" s="25"/>
      <c r="C41" s="25"/>
      <c r="D41" s="25"/>
      <c r="E41" s="33" t="s">
        <v>38</v>
      </c>
      <c r="F41" s="36">
        <f>+F32+F39</f>
        <v>4246000</v>
      </c>
      <c r="G41" s="36">
        <f>+G32+G39</f>
        <v>13505000</v>
      </c>
      <c r="H41" s="36">
        <f>+H32+H39</f>
        <v>29737000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98261000</v>
      </c>
      <c r="G42" s="36">
        <f>+G30+G41</f>
        <v>93238000</v>
      </c>
      <c r="H42" s="36">
        <f>+H30+H41</f>
        <v>114949000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78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79</v>
      </c>
      <c r="F45" s="5">
        <f>SUM(F47+F53+F59+F65+F71+F77+F83+F89+F95+F101+F107+F113)</f>
        <v>1300000</v>
      </c>
      <c r="G45" s="5">
        <f>SUM(G47+G53+G59+G65+G71+G77+G83+G89+G95+G101+G107+G113)</f>
        <v>1365000</v>
      </c>
      <c r="H45" s="5">
        <f>SUM(H47+H53+H59+H65+H71+H77+H83+H89+H95+H101+H107+H113)</f>
        <v>1433000</v>
      </c>
    </row>
    <row r="46" spans="1:8" ht="12.75">
      <c r="A46" s="25"/>
      <c r="B46" s="25"/>
      <c r="C46" s="25"/>
      <c r="D46" s="25"/>
      <c r="E46" s="6" t="s">
        <v>80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82</v>
      </c>
      <c r="F47" s="4">
        <f>SUM(F48:F51)</f>
        <v>1300000</v>
      </c>
      <c r="G47" s="4">
        <f>SUM(G48:G51)</f>
        <v>1365000</v>
      </c>
      <c r="H47" s="4">
        <f>SUM(H48:H51)</f>
        <v>1433000</v>
      </c>
    </row>
    <row r="48" spans="1:8" ht="12">
      <c r="A48" s="25"/>
      <c r="B48" s="25"/>
      <c r="C48" s="25"/>
      <c r="D48" s="25"/>
      <c r="E48" s="7" t="s">
        <v>83</v>
      </c>
      <c r="F48" s="8">
        <v>1300000</v>
      </c>
      <c r="G48" s="9">
        <v>1365000</v>
      </c>
      <c r="H48" s="10">
        <v>1433000</v>
      </c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5"/>
      <c r="B54" s="25"/>
      <c r="C54" s="25"/>
      <c r="D54" s="25"/>
      <c r="E54" s="7"/>
      <c r="F54" s="8"/>
      <c r="G54" s="9"/>
      <c r="H54" s="10"/>
    </row>
    <row r="55" spans="1:8" ht="12" hidden="1">
      <c r="A55" s="25"/>
      <c r="B55" s="25"/>
      <c r="C55" s="25"/>
      <c r="D55" s="25"/>
      <c r="E55" s="7"/>
      <c r="F55" s="11"/>
      <c r="G55" s="12"/>
      <c r="H55" s="13"/>
    </row>
    <row r="56" spans="1:8" ht="12" hidden="1">
      <c r="A56" s="25"/>
      <c r="B56" s="25"/>
      <c r="C56" s="25"/>
      <c r="D56" s="25"/>
      <c r="E56" s="7"/>
      <c r="F56" s="11"/>
      <c r="G56" s="12"/>
      <c r="H56" s="13"/>
    </row>
    <row r="57" spans="1:8" ht="12" hidden="1">
      <c r="A57" s="25"/>
      <c r="B57" s="25"/>
      <c r="C57" s="25"/>
      <c r="D57" s="25"/>
      <c r="E57" s="7"/>
      <c r="F57" s="14"/>
      <c r="G57" s="15"/>
      <c r="H57" s="16"/>
    </row>
    <row r="58" spans="1:8" ht="12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5"/>
      <c r="B60" s="25"/>
      <c r="C60" s="25"/>
      <c r="D60" s="25"/>
      <c r="E60" s="7"/>
      <c r="F60" s="8"/>
      <c r="G60" s="9"/>
      <c r="H60" s="10"/>
    </row>
    <row r="61" spans="1:8" ht="12" hidden="1">
      <c r="A61" s="25"/>
      <c r="B61" s="25"/>
      <c r="C61" s="25"/>
      <c r="D61" s="25"/>
      <c r="E61" s="7"/>
      <c r="F61" s="11"/>
      <c r="G61" s="12"/>
      <c r="H61" s="13"/>
    </row>
    <row r="62" spans="1:8" ht="12" hidden="1">
      <c r="A62" s="25"/>
      <c r="B62" s="25"/>
      <c r="C62" s="25"/>
      <c r="D62" s="25"/>
      <c r="E62" s="7"/>
      <c r="F62" s="11"/>
      <c r="G62" s="12"/>
      <c r="H62" s="13"/>
    </row>
    <row r="63" spans="1:8" ht="12" hidden="1">
      <c r="A63" s="25"/>
      <c r="B63" s="25"/>
      <c r="C63" s="25"/>
      <c r="D63" s="25"/>
      <c r="E63" s="7"/>
      <c r="F63" s="14"/>
      <c r="G63" s="15"/>
      <c r="H63" s="16"/>
    </row>
    <row r="64" spans="1:8" ht="12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5"/>
      <c r="B66" s="25"/>
      <c r="C66" s="25"/>
      <c r="D66" s="25"/>
      <c r="E66" s="7"/>
      <c r="F66" s="8"/>
      <c r="G66" s="9"/>
      <c r="H66" s="10"/>
    </row>
    <row r="67" spans="1:8" ht="12" hidden="1">
      <c r="A67" s="25"/>
      <c r="B67" s="25"/>
      <c r="C67" s="25"/>
      <c r="D67" s="25"/>
      <c r="E67" s="7"/>
      <c r="F67" s="11"/>
      <c r="G67" s="12"/>
      <c r="H67" s="13"/>
    </row>
    <row r="68" spans="1:8" ht="12" hidden="1">
      <c r="A68" s="25"/>
      <c r="B68" s="25"/>
      <c r="C68" s="25"/>
      <c r="D68" s="25"/>
      <c r="E68" s="7"/>
      <c r="F68" s="11"/>
      <c r="G68" s="12"/>
      <c r="H68" s="13"/>
    </row>
    <row r="69" spans="1:8" ht="12" hidden="1">
      <c r="A69" s="25"/>
      <c r="B69" s="25"/>
      <c r="C69" s="25"/>
      <c r="D69" s="25"/>
      <c r="E69" s="7"/>
      <c r="F69" s="14"/>
      <c r="G69" s="15"/>
      <c r="H69" s="16"/>
    </row>
    <row r="70" spans="1:8" ht="12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5"/>
      <c r="B72" s="25"/>
      <c r="C72" s="25"/>
      <c r="D72" s="25"/>
      <c r="E72" s="7"/>
      <c r="F72" s="8"/>
      <c r="G72" s="9"/>
      <c r="H72" s="10"/>
    </row>
    <row r="73" spans="1:8" ht="12" hidden="1">
      <c r="A73" s="25"/>
      <c r="B73" s="25"/>
      <c r="C73" s="25"/>
      <c r="D73" s="25"/>
      <c r="E73" s="7"/>
      <c r="F73" s="11"/>
      <c r="G73" s="12"/>
      <c r="H73" s="13"/>
    </row>
    <row r="74" spans="1:8" ht="12" hidden="1">
      <c r="A74" s="25"/>
      <c r="B74" s="25"/>
      <c r="C74" s="25"/>
      <c r="D74" s="25"/>
      <c r="E74" s="7"/>
      <c r="F74" s="11"/>
      <c r="G74" s="12"/>
      <c r="H74" s="13"/>
    </row>
    <row r="75" spans="1:8" ht="12" hidden="1">
      <c r="A75" s="25"/>
      <c r="B75" s="25"/>
      <c r="C75" s="25"/>
      <c r="D75" s="25"/>
      <c r="E75" s="7"/>
      <c r="F75" s="14"/>
      <c r="G75" s="15"/>
      <c r="H75" s="16"/>
    </row>
    <row r="76" spans="1:8" ht="12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5"/>
      <c r="B78" s="25"/>
      <c r="C78" s="25"/>
      <c r="D78" s="25"/>
      <c r="E78" s="7"/>
      <c r="F78" s="8"/>
      <c r="G78" s="9"/>
      <c r="H78" s="10"/>
    </row>
    <row r="79" spans="1:8" ht="12" hidden="1">
      <c r="A79" s="25"/>
      <c r="B79" s="25"/>
      <c r="C79" s="25"/>
      <c r="D79" s="25"/>
      <c r="E79" s="7"/>
      <c r="F79" s="11"/>
      <c r="G79" s="12"/>
      <c r="H79" s="13"/>
    </row>
    <row r="80" spans="1:8" ht="12" hidden="1">
      <c r="A80" s="25"/>
      <c r="B80" s="25"/>
      <c r="C80" s="25"/>
      <c r="D80" s="25"/>
      <c r="E80" s="7"/>
      <c r="F80" s="11"/>
      <c r="G80" s="12"/>
      <c r="H80" s="13"/>
    </row>
    <row r="81" spans="1:8" ht="12" hidden="1">
      <c r="A81" s="25"/>
      <c r="B81" s="25"/>
      <c r="C81" s="25"/>
      <c r="D81" s="25"/>
      <c r="E81" s="7"/>
      <c r="F81" s="14"/>
      <c r="G81" s="15"/>
      <c r="H81" s="16"/>
    </row>
    <row r="82" spans="1:8" ht="12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5"/>
      <c r="B84" s="25"/>
      <c r="C84" s="25"/>
      <c r="D84" s="25"/>
      <c r="E84" s="7"/>
      <c r="F84" s="8"/>
      <c r="G84" s="9"/>
      <c r="H84" s="10"/>
    </row>
    <row r="85" spans="1:8" ht="12" hidden="1">
      <c r="A85" s="25"/>
      <c r="B85" s="25"/>
      <c r="C85" s="25"/>
      <c r="D85" s="25"/>
      <c r="E85" s="7"/>
      <c r="F85" s="11"/>
      <c r="G85" s="12"/>
      <c r="H85" s="13"/>
    </row>
    <row r="86" spans="1:8" ht="12" hidden="1">
      <c r="A86" s="25"/>
      <c r="B86" s="25"/>
      <c r="C86" s="25"/>
      <c r="D86" s="25"/>
      <c r="E86" s="7"/>
      <c r="F86" s="11"/>
      <c r="G86" s="12"/>
      <c r="H86" s="13"/>
    </row>
    <row r="87" spans="1:8" ht="12" hidden="1">
      <c r="A87" s="25"/>
      <c r="B87" s="25"/>
      <c r="C87" s="25"/>
      <c r="D87" s="25"/>
      <c r="E87" s="7"/>
      <c r="F87" s="14"/>
      <c r="G87" s="15"/>
      <c r="H87" s="16"/>
    </row>
    <row r="88" spans="1:8" ht="12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5"/>
      <c r="B90" s="25"/>
      <c r="C90" s="25"/>
      <c r="D90" s="25"/>
      <c r="E90" s="7"/>
      <c r="F90" s="8"/>
      <c r="G90" s="9"/>
      <c r="H90" s="10"/>
    </row>
    <row r="91" spans="1:8" ht="12" hidden="1">
      <c r="A91" s="25"/>
      <c r="B91" s="25"/>
      <c r="C91" s="25"/>
      <c r="D91" s="25"/>
      <c r="E91" s="7"/>
      <c r="F91" s="11"/>
      <c r="G91" s="12"/>
      <c r="H91" s="13"/>
    </row>
    <row r="92" spans="1:8" ht="12" hidden="1">
      <c r="A92" s="25"/>
      <c r="B92" s="25"/>
      <c r="C92" s="25"/>
      <c r="D92" s="25"/>
      <c r="E92" s="7"/>
      <c r="F92" s="11"/>
      <c r="G92" s="12"/>
      <c r="H92" s="13"/>
    </row>
    <row r="93" spans="1:8" ht="12" hidden="1">
      <c r="A93" s="25"/>
      <c r="B93" s="25"/>
      <c r="C93" s="25"/>
      <c r="D93" s="25"/>
      <c r="E93" s="7"/>
      <c r="F93" s="14"/>
      <c r="G93" s="15"/>
      <c r="H93" s="16"/>
    </row>
    <row r="94" spans="1:8" ht="12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5"/>
      <c r="B96" s="25"/>
      <c r="C96" s="25"/>
      <c r="D96" s="25"/>
      <c r="E96" s="7"/>
      <c r="F96" s="8"/>
      <c r="G96" s="9"/>
      <c r="H96" s="10"/>
    </row>
    <row r="97" spans="1:8" ht="12" hidden="1">
      <c r="A97" s="25"/>
      <c r="B97" s="25"/>
      <c r="C97" s="25"/>
      <c r="D97" s="25"/>
      <c r="E97" s="7"/>
      <c r="F97" s="11"/>
      <c r="G97" s="12"/>
      <c r="H97" s="13"/>
    </row>
    <row r="98" spans="1:8" ht="12" hidden="1">
      <c r="A98" s="25"/>
      <c r="B98" s="25"/>
      <c r="C98" s="25"/>
      <c r="D98" s="25"/>
      <c r="E98" s="7"/>
      <c r="F98" s="11"/>
      <c r="G98" s="12"/>
      <c r="H98" s="13"/>
    </row>
    <row r="99" spans="1:8" ht="12" hidden="1">
      <c r="A99" s="25"/>
      <c r="B99" s="25"/>
      <c r="C99" s="25"/>
      <c r="D99" s="25"/>
      <c r="E99" s="7"/>
      <c r="F99" s="14"/>
      <c r="G99" s="15"/>
      <c r="H99" s="16"/>
    </row>
    <row r="100" spans="1:8" ht="12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7"/>
      <c r="F102" s="8"/>
      <c r="G102" s="9"/>
      <c r="H102" s="10"/>
    </row>
    <row r="103" spans="5:8" ht="12" hidden="1">
      <c r="E103" s="7"/>
      <c r="F103" s="11"/>
      <c r="G103" s="12"/>
      <c r="H103" s="13"/>
    </row>
    <row r="104" spans="5:8" ht="12" hidden="1">
      <c r="E104" s="7"/>
      <c r="F104" s="11"/>
      <c r="G104" s="12"/>
      <c r="H104" s="13"/>
    </row>
    <row r="105" spans="5:8" ht="12" hidden="1">
      <c r="E105" s="7"/>
      <c r="F105" s="14"/>
      <c r="G105" s="15"/>
      <c r="H105" s="16"/>
    </row>
    <row r="106" spans="5:8" ht="12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7"/>
      <c r="F108" s="8"/>
      <c r="G108" s="9"/>
      <c r="H108" s="10"/>
    </row>
    <row r="109" spans="5:8" ht="12" hidden="1">
      <c r="E109" s="7"/>
      <c r="F109" s="11"/>
      <c r="G109" s="12"/>
      <c r="H109" s="13"/>
    </row>
    <row r="110" spans="5:8" ht="12" hidden="1">
      <c r="E110" s="7"/>
      <c r="F110" s="11"/>
      <c r="G110" s="12"/>
      <c r="H110" s="13"/>
    </row>
    <row r="111" spans="5:8" ht="12" hidden="1">
      <c r="E111" s="7"/>
      <c r="F111" s="14"/>
      <c r="G111" s="15"/>
      <c r="H111" s="16"/>
    </row>
    <row r="112" spans="5:8" ht="12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7"/>
      <c r="F114" s="8"/>
      <c r="G114" s="9"/>
      <c r="H114" s="10"/>
    </row>
    <row r="115" spans="5:8" ht="12" hidden="1">
      <c r="E115" s="7"/>
      <c r="F115" s="11"/>
      <c r="G115" s="12"/>
      <c r="H115" s="13"/>
    </row>
    <row r="116" spans="5:8" ht="12" hidden="1">
      <c r="E116" s="7"/>
      <c r="F116" s="11"/>
      <c r="G116" s="12"/>
      <c r="H116" s="13"/>
    </row>
    <row r="117" spans="5:8" ht="12" hidden="1">
      <c r="E117" s="7"/>
      <c r="F117" s="14"/>
      <c r="G117" s="15"/>
      <c r="H117" s="16"/>
    </row>
    <row r="118" spans="5:8" ht="12.75">
      <c r="E118" s="19" t="s">
        <v>81</v>
      </c>
      <c r="F118" s="20">
        <f>SUM(F45)</f>
        <v>1300000</v>
      </c>
      <c r="G118" s="20">
        <f>SUM(G45)</f>
        <v>1365000</v>
      </c>
      <c r="H118" s="20">
        <f>SUM(H45)</f>
        <v>1433000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pane xSplit="5" ySplit="3" topLeftCell="F37" activePane="bottomRight" state="frozen"/>
      <selection pane="topLeft" activeCell="A1" sqref="A1"/>
      <selection pane="topRight" activeCell="F1" sqref="F1"/>
      <selection pane="bottomLeft" activeCell="A4" sqref="A4"/>
      <selection pane="bottomRight" activeCell="H49" sqref="H4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">
      <c r="A2" s="25"/>
      <c r="B2" s="25"/>
      <c r="C2" s="25"/>
      <c r="D2" s="25"/>
      <c r="E2" s="38"/>
      <c r="F2" s="38"/>
      <c r="G2" s="38"/>
      <c r="H2" s="38"/>
    </row>
    <row r="3" spans="1:8" ht="25.5">
      <c r="A3" s="25"/>
      <c r="B3" s="25"/>
      <c r="C3" s="25"/>
      <c r="D3" s="25"/>
      <c r="E3" s="26" t="s">
        <v>53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24179000</v>
      </c>
      <c r="G5" s="4">
        <v>25748000</v>
      </c>
      <c r="H5" s="4">
        <v>27135000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19534000</v>
      </c>
      <c r="G7" s="5">
        <f>SUM(G8:G19)</f>
        <v>13772000</v>
      </c>
      <c r="H7" s="5">
        <f>SUM(H8:H19)</f>
        <v>21945000</v>
      </c>
    </row>
    <row r="8" spans="1:8" ht="12.75">
      <c r="A8" s="25"/>
      <c r="B8" s="25"/>
      <c r="C8" s="25"/>
      <c r="D8" s="25"/>
      <c r="E8" s="30" t="s">
        <v>9</v>
      </c>
      <c r="F8" s="12">
        <v>7534000</v>
      </c>
      <c r="G8" s="12">
        <v>7772000</v>
      </c>
      <c r="H8" s="12">
        <v>7945000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>
        <v>1000000</v>
      </c>
      <c r="H11" s="12">
        <v>2000000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12000000</v>
      </c>
      <c r="G16" s="12">
        <v>5000000</v>
      </c>
      <c r="H16" s="12">
        <v>12000000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4000000</v>
      </c>
      <c r="G20" s="4">
        <f>SUM(G21:G29)</f>
        <v>3300000</v>
      </c>
      <c r="H20" s="4">
        <f>SUM(H21:H29)</f>
        <v>3400000</v>
      </c>
    </row>
    <row r="21" spans="1:8" ht="12.75">
      <c r="A21" s="25"/>
      <c r="B21" s="25"/>
      <c r="C21" s="25"/>
      <c r="D21" s="25"/>
      <c r="E21" s="30" t="s">
        <v>22</v>
      </c>
      <c r="F21" s="21">
        <v>3000000</v>
      </c>
      <c r="G21" s="21">
        <v>3300000</v>
      </c>
      <c r="H21" s="21">
        <v>3400000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1000000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47713000</v>
      </c>
      <c r="G30" s="20">
        <f>+G5+G6+G7+G20</f>
        <v>42820000</v>
      </c>
      <c r="H30" s="20">
        <f>+H5+H6+H7+H20</f>
        <v>52480000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1900000</v>
      </c>
      <c r="G39" s="4">
        <f>SUM(G40:G40)</f>
        <v>2000000</v>
      </c>
      <c r="H39" s="4">
        <f>SUM(H40:H40)</f>
        <v>1000000</v>
      </c>
    </row>
    <row r="40" spans="1:8" ht="12.75">
      <c r="A40" s="25"/>
      <c r="B40" s="25"/>
      <c r="C40" s="25"/>
      <c r="D40" s="25"/>
      <c r="E40" s="30" t="s">
        <v>23</v>
      </c>
      <c r="F40" s="21">
        <v>1900000</v>
      </c>
      <c r="G40" s="21">
        <v>2000000</v>
      </c>
      <c r="H40" s="21">
        <v>1000000</v>
      </c>
    </row>
    <row r="41" spans="1:8" ht="13.5">
      <c r="A41" s="25"/>
      <c r="B41" s="25"/>
      <c r="C41" s="25"/>
      <c r="D41" s="25"/>
      <c r="E41" s="33" t="s">
        <v>38</v>
      </c>
      <c r="F41" s="36">
        <f>+F32+F39</f>
        <v>1900000</v>
      </c>
      <c r="G41" s="36">
        <f>+G32+G39</f>
        <v>2000000</v>
      </c>
      <c r="H41" s="36">
        <f>+H32+H39</f>
        <v>1000000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49613000</v>
      </c>
      <c r="G42" s="36">
        <f>+G30+G41</f>
        <v>44820000</v>
      </c>
      <c r="H42" s="36">
        <f>+H30+H41</f>
        <v>53480000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78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79</v>
      </c>
      <c r="F45" s="5">
        <f>SUM(F47+F53+F59+F65+F71+F77+F83+F89+F95+F101+F107+F113)</f>
        <v>613000</v>
      </c>
      <c r="G45" s="5">
        <f>SUM(G47+G53+G59+G65+G71+G77+G83+G89+G95+G101+G107+G113)</f>
        <v>644000</v>
      </c>
      <c r="H45" s="5">
        <f>SUM(H47+H53+H59+H65+H71+H77+H83+H89+H95+H101+H107+H113)</f>
        <v>676000</v>
      </c>
    </row>
    <row r="46" spans="1:8" ht="12.75">
      <c r="A46" s="25"/>
      <c r="B46" s="25"/>
      <c r="C46" s="25"/>
      <c r="D46" s="25"/>
      <c r="E46" s="6" t="s">
        <v>80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82</v>
      </c>
      <c r="F47" s="4">
        <f>SUM(F48:F51)</f>
        <v>613000</v>
      </c>
      <c r="G47" s="4">
        <f>SUM(G48:G51)</f>
        <v>644000</v>
      </c>
      <c r="H47" s="4">
        <f>SUM(H48:H51)</f>
        <v>676000</v>
      </c>
    </row>
    <row r="48" spans="1:8" ht="12">
      <c r="A48" s="25"/>
      <c r="B48" s="25"/>
      <c r="C48" s="25"/>
      <c r="D48" s="25"/>
      <c r="E48" s="7" t="s">
        <v>83</v>
      </c>
      <c r="F48" s="8">
        <v>613000</v>
      </c>
      <c r="G48" s="9">
        <v>644000</v>
      </c>
      <c r="H48" s="10">
        <v>676000</v>
      </c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5"/>
      <c r="B54" s="25"/>
      <c r="C54" s="25"/>
      <c r="D54" s="25"/>
      <c r="E54" s="7"/>
      <c r="F54" s="8"/>
      <c r="G54" s="9"/>
      <c r="H54" s="10"/>
    </row>
    <row r="55" spans="1:8" ht="12" hidden="1">
      <c r="A55" s="25"/>
      <c r="B55" s="25"/>
      <c r="C55" s="25"/>
      <c r="D55" s="25"/>
      <c r="E55" s="7"/>
      <c r="F55" s="11"/>
      <c r="G55" s="12"/>
      <c r="H55" s="13"/>
    </row>
    <row r="56" spans="1:8" ht="12" hidden="1">
      <c r="A56" s="25"/>
      <c r="B56" s="25"/>
      <c r="C56" s="25"/>
      <c r="D56" s="25"/>
      <c r="E56" s="7"/>
      <c r="F56" s="11"/>
      <c r="G56" s="12"/>
      <c r="H56" s="13"/>
    </row>
    <row r="57" spans="1:8" ht="12" hidden="1">
      <c r="A57" s="25"/>
      <c r="B57" s="25"/>
      <c r="C57" s="25"/>
      <c r="D57" s="25"/>
      <c r="E57" s="7"/>
      <c r="F57" s="14"/>
      <c r="G57" s="15"/>
      <c r="H57" s="16"/>
    </row>
    <row r="58" spans="1:8" ht="12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5"/>
      <c r="B60" s="25"/>
      <c r="C60" s="25"/>
      <c r="D60" s="25"/>
      <c r="E60" s="7"/>
      <c r="F60" s="8"/>
      <c r="G60" s="9"/>
      <c r="H60" s="10"/>
    </row>
    <row r="61" spans="1:8" ht="12" hidden="1">
      <c r="A61" s="25"/>
      <c r="B61" s="25"/>
      <c r="C61" s="25"/>
      <c r="D61" s="25"/>
      <c r="E61" s="7"/>
      <c r="F61" s="11"/>
      <c r="G61" s="12"/>
      <c r="H61" s="13"/>
    </row>
    <row r="62" spans="1:8" ht="12" hidden="1">
      <c r="A62" s="25"/>
      <c r="B62" s="25"/>
      <c r="C62" s="25"/>
      <c r="D62" s="25"/>
      <c r="E62" s="7"/>
      <c r="F62" s="11"/>
      <c r="G62" s="12"/>
      <c r="H62" s="13"/>
    </row>
    <row r="63" spans="1:8" ht="12" hidden="1">
      <c r="A63" s="25"/>
      <c r="B63" s="25"/>
      <c r="C63" s="25"/>
      <c r="D63" s="25"/>
      <c r="E63" s="7"/>
      <c r="F63" s="14"/>
      <c r="G63" s="15"/>
      <c r="H63" s="16"/>
    </row>
    <row r="64" spans="1:8" ht="12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5"/>
      <c r="B66" s="25"/>
      <c r="C66" s="25"/>
      <c r="D66" s="25"/>
      <c r="E66" s="7"/>
      <c r="F66" s="8"/>
      <c r="G66" s="9"/>
      <c r="H66" s="10"/>
    </row>
    <row r="67" spans="1:8" ht="12" hidden="1">
      <c r="A67" s="25"/>
      <c r="B67" s="25"/>
      <c r="C67" s="25"/>
      <c r="D67" s="25"/>
      <c r="E67" s="7"/>
      <c r="F67" s="11"/>
      <c r="G67" s="12"/>
      <c r="H67" s="13"/>
    </row>
    <row r="68" spans="1:8" ht="12" hidden="1">
      <c r="A68" s="25"/>
      <c r="B68" s="25"/>
      <c r="C68" s="25"/>
      <c r="D68" s="25"/>
      <c r="E68" s="7"/>
      <c r="F68" s="11"/>
      <c r="G68" s="12"/>
      <c r="H68" s="13"/>
    </row>
    <row r="69" spans="1:8" ht="12" hidden="1">
      <c r="A69" s="25"/>
      <c r="B69" s="25"/>
      <c r="C69" s="25"/>
      <c r="D69" s="25"/>
      <c r="E69" s="7"/>
      <c r="F69" s="14"/>
      <c r="G69" s="15"/>
      <c r="H69" s="16"/>
    </row>
    <row r="70" spans="1:8" ht="12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5"/>
      <c r="B72" s="25"/>
      <c r="C72" s="25"/>
      <c r="D72" s="25"/>
      <c r="E72" s="7"/>
      <c r="F72" s="8"/>
      <c r="G72" s="9"/>
      <c r="H72" s="10"/>
    </row>
    <row r="73" spans="1:8" ht="12" hidden="1">
      <c r="A73" s="25"/>
      <c r="B73" s="25"/>
      <c r="C73" s="25"/>
      <c r="D73" s="25"/>
      <c r="E73" s="7"/>
      <c r="F73" s="11"/>
      <c r="G73" s="12"/>
      <c r="H73" s="13"/>
    </row>
    <row r="74" spans="1:8" ht="12" hidden="1">
      <c r="A74" s="25"/>
      <c r="B74" s="25"/>
      <c r="C74" s="25"/>
      <c r="D74" s="25"/>
      <c r="E74" s="7"/>
      <c r="F74" s="11"/>
      <c r="G74" s="12"/>
      <c r="H74" s="13"/>
    </row>
    <row r="75" spans="1:8" ht="12" hidden="1">
      <c r="A75" s="25"/>
      <c r="B75" s="25"/>
      <c r="C75" s="25"/>
      <c r="D75" s="25"/>
      <c r="E75" s="7"/>
      <c r="F75" s="14"/>
      <c r="G75" s="15"/>
      <c r="H75" s="16"/>
    </row>
    <row r="76" spans="1:8" ht="12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5"/>
      <c r="B78" s="25"/>
      <c r="C78" s="25"/>
      <c r="D78" s="25"/>
      <c r="E78" s="7"/>
      <c r="F78" s="8"/>
      <c r="G78" s="9"/>
      <c r="H78" s="10"/>
    </row>
    <row r="79" spans="1:8" ht="12" hidden="1">
      <c r="A79" s="25"/>
      <c r="B79" s="25"/>
      <c r="C79" s="25"/>
      <c r="D79" s="25"/>
      <c r="E79" s="7"/>
      <c r="F79" s="11"/>
      <c r="G79" s="12"/>
      <c r="H79" s="13"/>
    </row>
    <row r="80" spans="1:8" ht="12" hidden="1">
      <c r="A80" s="25"/>
      <c r="B80" s="25"/>
      <c r="C80" s="25"/>
      <c r="D80" s="25"/>
      <c r="E80" s="7"/>
      <c r="F80" s="11"/>
      <c r="G80" s="12"/>
      <c r="H80" s="13"/>
    </row>
    <row r="81" spans="1:8" ht="12" hidden="1">
      <c r="A81" s="25"/>
      <c r="B81" s="25"/>
      <c r="C81" s="25"/>
      <c r="D81" s="25"/>
      <c r="E81" s="7"/>
      <c r="F81" s="14"/>
      <c r="G81" s="15"/>
      <c r="H81" s="16"/>
    </row>
    <row r="82" spans="1:8" ht="12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5"/>
      <c r="B84" s="25"/>
      <c r="C84" s="25"/>
      <c r="D84" s="25"/>
      <c r="E84" s="7"/>
      <c r="F84" s="8"/>
      <c r="G84" s="9"/>
      <c r="H84" s="10"/>
    </row>
    <row r="85" spans="1:8" ht="12" hidden="1">
      <c r="A85" s="25"/>
      <c r="B85" s="25"/>
      <c r="C85" s="25"/>
      <c r="D85" s="25"/>
      <c r="E85" s="7"/>
      <c r="F85" s="11"/>
      <c r="G85" s="12"/>
      <c r="H85" s="13"/>
    </row>
    <row r="86" spans="1:8" ht="12" hidden="1">
      <c r="A86" s="25"/>
      <c r="B86" s="25"/>
      <c r="C86" s="25"/>
      <c r="D86" s="25"/>
      <c r="E86" s="7"/>
      <c r="F86" s="11"/>
      <c r="G86" s="12"/>
      <c r="H86" s="13"/>
    </row>
    <row r="87" spans="1:8" ht="12" hidden="1">
      <c r="A87" s="25"/>
      <c r="B87" s="25"/>
      <c r="C87" s="25"/>
      <c r="D87" s="25"/>
      <c r="E87" s="7"/>
      <c r="F87" s="14"/>
      <c r="G87" s="15"/>
      <c r="H87" s="16"/>
    </row>
    <row r="88" spans="1:8" ht="12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5"/>
      <c r="B90" s="25"/>
      <c r="C90" s="25"/>
      <c r="D90" s="25"/>
      <c r="E90" s="7"/>
      <c r="F90" s="8"/>
      <c r="G90" s="9"/>
      <c r="H90" s="10"/>
    </row>
    <row r="91" spans="1:8" ht="12" hidden="1">
      <c r="A91" s="25"/>
      <c r="B91" s="25"/>
      <c r="C91" s="25"/>
      <c r="D91" s="25"/>
      <c r="E91" s="7"/>
      <c r="F91" s="11"/>
      <c r="G91" s="12"/>
      <c r="H91" s="13"/>
    </row>
    <row r="92" spans="1:8" ht="12" hidden="1">
      <c r="A92" s="25"/>
      <c r="B92" s="25"/>
      <c r="C92" s="25"/>
      <c r="D92" s="25"/>
      <c r="E92" s="7"/>
      <c r="F92" s="11"/>
      <c r="G92" s="12"/>
      <c r="H92" s="13"/>
    </row>
    <row r="93" spans="1:8" ht="12" hidden="1">
      <c r="A93" s="25"/>
      <c r="B93" s="25"/>
      <c r="C93" s="25"/>
      <c r="D93" s="25"/>
      <c r="E93" s="7"/>
      <c r="F93" s="14"/>
      <c r="G93" s="15"/>
      <c r="H93" s="16"/>
    </row>
    <row r="94" spans="1:8" ht="12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5"/>
      <c r="B96" s="25"/>
      <c r="C96" s="25"/>
      <c r="D96" s="25"/>
      <c r="E96" s="7"/>
      <c r="F96" s="8"/>
      <c r="G96" s="9"/>
      <c r="H96" s="10"/>
    </row>
    <row r="97" spans="1:8" ht="12" hidden="1">
      <c r="A97" s="25"/>
      <c r="B97" s="25"/>
      <c r="C97" s="25"/>
      <c r="D97" s="25"/>
      <c r="E97" s="7"/>
      <c r="F97" s="11"/>
      <c r="G97" s="12"/>
      <c r="H97" s="13"/>
    </row>
    <row r="98" spans="1:8" ht="12" hidden="1">
      <c r="A98" s="25"/>
      <c r="B98" s="25"/>
      <c r="C98" s="25"/>
      <c r="D98" s="25"/>
      <c r="E98" s="7"/>
      <c r="F98" s="11"/>
      <c r="G98" s="12"/>
      <c r="H98" s="13"/>
    </row>
    <row r="99" spans="1:8" ht="12" hidden="1">
      <c r="A99" s="25"/>
      <c r="B99" s="25"/>
      <c r="C99" s="25"/>
      <c r="D99" s="25"/>
      <c r="E99" s="7"/>
      <c r="F99" s="14"/>
      <c r="G99" s="15"/>
      <c r="H99" s="16"/>
    </row>
    <row r="100" spans="1:8" ht="12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7"/>
      <c r="F102" s="8"/>
      <c r="G102" s="9"/>
      <c r="H102" s="10"/>
    </row>
    <row r="103" spans="5:8" ht="12" hidden="1">
      <c r="E103" s="7"/>
      <c r="F103" s="11"/>
      <c r="G103" s="12"/>
      <c r="H103" s="13"/>
    </row>
    <row r="104" spans="5:8" ht="12" hidden="1">
      <c r="E104" s="7"/>
      <c r="F104" s="11"/>
      <c r="G104" s="12"/>
      <c r="H104" s="13"/>
    </row>
    <row r="105" spans="5:8" ht="12" hidden="1">
      <c r="E105" s="7"/>
      <c r="F105" s="14"/>
      <c r="G105" s="15"/>
      <c r="H105" s="16"/>
    </row>
    <row r="106" spans="5:8" ht="12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7"/>
      <c r="F108" s="8"/>
      <c r="G108" s="9"/>
      <c r="H108" s="10"/>
    </row>
    <row r="109" spans="5:8" ht="12" hidden="1">
      <c r="E109" s="7"/>
      <c r="F109" s="11"/>
      <c r="G109" s="12"/>
      <c r="H109" s="13"/>
    </row>
    <row r="110" spans="5:8" ht="12" hidden="1">
      <c r="E110" s="7"/>
      <c r="F110" s="11"/>
      <c r="G110" s="12"/>
      <c r="H110" s="13"/>
    </row>
    <row r="111" spans="5:8" ht="12" hidden="1">
      <c r="E111" s="7"/>
      <c r="F111" s="14"/>
      <c r="G111" s="15"/>
      <c r="H111" s="16"/>
    </row>
    <row r="112" spans="5:8" ht="12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7"/>
      <c r="F114" s="8"/>
      <c r="G114" s="9"/>
      <c r="H114" s="10"/>
    </row>
    <row r="115" spans="5:8" ht="12" hidden="1">
      <c r="E115" s="7"/>
      <c r="F115" s="11"/>
      <c r="G115" s="12"/>
      <c r="H115" s="13"/>
    </row>
    <row r="116" spans="5:8" ht="12" hidden="1">
      <c r="E116" s="7"/>
      <c r="F116" s="11"/>
      <c r="G116" s="12"/>
      <c r="H116" s="13"/>
    </row>
    <row r="117" spans="5:8" ht="12" hidden="1">
      <c r="E117" s="7"/>
      <c r="F117" s="14"/>
      <c r="G117" s="15"/>
      <c r="H117" s="16"/>
    </row>
    <row r="118" spans="5:8" ht="12.75">
      <c r="E118" s="19" t="s">
        <v>81</v>
      </c>
      <c r="F118" s="20">
        <f>SUM(F45)</f>
        <v>613000</v>
      </c>
      <c r="G118" s="20">
        <f>SUM(G45)</f>
        <v>644000</v>
      </c>
      <c r="H118" s="20">
        <f>SUM(H45)</f>
        <v>676000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pane xSplit="5" ySplit="3" topLeftCell="F40" activePane="bottomRight" state="frozen"/>
      <selection pane="topLeft" activeCell="A1" sqref="A1"/>
      <selection pane="topRight" activeCell="F1" sqref="F1"/>
      <selection pane="bottomLeft" activeCell="A4" sqref="A4"/>
      <selection pane="bottomRight" activeCell="H49" sqref="H4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">
      <c r="A2" s="25"/>
      <c r="B2" s="25"/>
      <c r="C2" s="25"/>
      <c r="D2" s="25"/>
      <c r="E2" s="38"/>
      <c r="F2" s="38"/>
      <c r="G2" s="38"/>
      <c r="H2" s="38"/>
    </row>
    <row r="3" spans="1:8" ht="25.5">
      <c r="A3" s="25"/>
      <c r="B3" s="25"/>
      <c r="C3" s="25"/>
      <c r="D3" s="25"/>
      <c r="E3" s="26" t="s">
        <v>54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26371000</v>
      </c>
      <c r="G5" s="4">
        <v>28238000</v>
      </c>
      <c r="H5" s="4">
        <v>30002000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66326000</v>
      </c>
      <c r="G7" s="5">
        <f>SUM(G8:G19)</f>
        <v>27168000</v>
      </c>
      <c r="H7" s="5">
        <f>SUM(H8:H19)</f>
        <v>27493000</v>
      </c>
    </row>
    <row r="8" spans="1:8" ht="12.75">
      <c r="A8" s="25"/>
      <c r="B8" s="25"/>
      <c r="C8" s="25"/>
      <c r="D8" s="25"/>
      <c r="E8" s="30" t="s">
        <v>9</v>
      </c>
      <c r="F8" s="12">
        <v>9726000</v>
      </c>
      <c r="G8" s="12">
        <v>10168000</v>
      </c>
      <c r="H8" s="12">
        <v>10493000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1500000</v>
      </c>
      <c r="G11" s="12">
        <v>2000000</v>
      </c>
      <c r="H11" s="12">
        <v>2000000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>
        <v>31100000</v>
      </c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24000000</v>
      </c>
      <c r="G16" s="12">
        <v>15000000</v>
      </c>
      <c r="H16" s="12">
        <v>15000000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3604000</v>
      </c>
      <c r="G20" s="4">
        <f>SUM(G21:G29)</f>
        <v>4970000</v>
      </c>
      <c r="H20" s="4">
        <f>SUM(H21:H29)</f>
        <v>5970000</v>
      </c>
    </row>
    <row r="21" spans="1:8" ht="12.75">
      <c r="A21" s="25"/>
      <c r="B21" s="25"/>
      <c r="C21" s="25"/>
      <c r="D21" s="25"/>
      <c r="E21" s="30" t="s">
        <v>22</v>
      </c>
      <c r="F21" s="21">
        <v>1900000</v>
      </c>
      <c r="G21" s="21">
        <v>1970000</v>
      </c>
      <c r="H21" s="21">
        <v>1970000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1704000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>
        <v>3000000</v>
      </c>
      <c r="H26" s="12">
        <v>4000000</v>
      </c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96301000</v>
      </c>
      <c r="G30" s="20">
        <f>+G5+G6+G7+G20</f>
        <v>60376000</v>
      </c>
      <c r="H30" s="20">
        <f>+H5+H6+H7+H20</f>
        <v>63465000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300000</v>
      </c>
      <c r="G39" s="4">
        <f>SUM(G40:G40)</f>
        <v>500000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>
        <v>300000</v>
      </c>
      <c r="G40" s="21">
        <v>500000</v>
      </c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300000</v>
      </c>
      <c r="G41" s="36">
        <f>+G32+G39</f>
        <v>500000</v>
      </c>
      <c r="H41" s="36">
        <f>+H32+H39</f>
        <v>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96601000</v>
      </c>
      <c r="G42" s="36">
        <f>+G30+G41</f>
        <v>60876000</v>
      </c>
      <c r="H42" s="36">
        <f>+H30+H41</f>
        <v>63465000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78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79</v>
      </c>
      <c r="F45" s="5">
        <f>SUM(F47+F53+F59+F65+F71+F77+F83+F89+F95+F101+F107+F113)</f>
        <v>1200000</v>
      </c>
      <c r="G45" s="5">
        <f>SUM(G47+G53+G59+G65+G71+G77+G83+G89+G95+G101+G107+G113)</f>
        <v>1260000</v>
      </c>
      <c r="H45" s="5">
        <f>SUM(H47+H53+H59+H65+H71+H77+H83+H89+H95+H101+H107+H113)</f>
        <v>1323000</v>
      </c>
    </row>
    <row r="46" spans="1:8" ht="12.75">
      <c r="A46" s="25"/>
      <c r="B46" s="25"/>
      <c r="C46" s="25"/>
      <c r="D46" s="25"/>
      <c r="E46" s="6" t="s">
        <v>80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82</v>
      </c>
      <c r="F47" s="4">
        <f>SUM(F48:F51)</f>
        <v>1200000</v>
      </c>
      <c r="G47" s="4">
        <f>SUM(G48:G51)</f>
        <v>1260000</v>
      </c>
      <c r="H47" s="4">
        <f>SUM(H48:H51)</f>
        <v>1323000</v>
      </c>
    </row>
    <row r="48" spans="1:8" ht="12">
      <c r="A48" s="25"/>
      <c r="B48" s="25"/>
      <c r="C48" s="25"/>
      <c r="D48" s="25"/>
      <c r="E48" s="7" t="s">
        <v>83</v>
      </c>
      <c r="F48" s="8">
        <v>1200000</v>
      </c>
      <c r="G48" s="9">
        <v>1260000</v>
      </c>
      <c r="H48" s="10">
        <v>1323000</v>
      </c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5"/>
      <c r="B54" s="25"/>
      <c r="C54" s="25"/>
      <c r="D54" s="25"/>
      <c r="E54" s="7"/>
      <c r="F54" s="8"/>
      <c r="G54" s="9"/>
      <c r="H54" s="10"/>
    </row>
    <row r="55" spans="1:8" ht="12" hidden="1">
      <c r="A55" s="25"/>
      <c r="B55" s="25"/>
      <c r="C55" s="25"/>
      <c r="D55" s="25"/>
      <c r="E55" s="7"/>
      <c r="F55" s="11"/>
      <c r="G55" s="12"/>
      <c r="H55" s="13"/>
    </row>
    <row r="56" spans="1:8" ht="12" hidden="1">
      <c r="A56" s="25"/>
      <c r="B56" s="25"/>
      <c r="C56" s="25"/>
      <c r="D56" s="25"/>
      <c r="E56" s="7"/>
      <c r="F56" s="11"/>
      <c r="G56" s="12"/>
      <c r="H56" s="13"/>
    </row>
    <row r="57" spans="1:8" ht="12" hidden="1">
      <c r="A57" s="25"/>
      <c r="B57" s="25"/>
      <c r="C57" s="25"/>
      <c r="D57" s="25"/>
      <c r="E57" s="7"/>
      <c r="F57" s="14"/>
      <c r="G57" s="15"/>
      <c r="H57" s="16"/>
    </row>
    <row r="58" spans="1:8" ht="12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5"/>
      <c r="B60" s="25"/>
      <c r="C60" s="25"/>
      <c r="D60" s="25"/>
      <c r="E60" s="7"/>
      <c r="F60" s="8"/>
      <c r="G60" s="9"/>
      <c r="H60" s="10"/>
    </row>
    <row r="61" spans="1:8" ht="12" hidden="1">
      <c r="A61" s="25"/>
      <c r="B61" s="25"/>
      <c r="C61" s="25"/>
      <c r="D61" s="25"/>
      <c r="E61" s="7"/>
      <c r="F61" s="11"/>
      <c r="G61" s="12"/>
      <c r="H61" s="13"/>
    </row>
    <row r="62" spans="1:8" ht="12" hidden="1">
      <c r="A62" s="25"/>
      <c r="B62" s="25"/>
      <c r="C62" s="25"/>
      <c r="D62" s="25"/>
      <c r="E62" s="7"/>
      <c r="F62" s="11"/>
      <c r="G62" s="12"/>
      <c r="H62" s="13"/>
    </row>
    <row r="63" spans="1:8" ht="12" hidden="1">
      <c r="A63" s="25"/>
      <c r="B63" s="25"/>
      <c r="C63" s="25"/>
      <c r="D63" s="25"/>
      <c r="E63" s="7"/>
      <c r="F63" s="14"/>
      <c r="G63" s="15"/>
      <c r="H63" s="16"/>
    </row>
    <row r="64" spans="1:8" ht="12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5"/>
      <c r="B66" s="25"/>
      <c r="C66" s="25"/>
      <c r="D66" s="25"/>
      <c r="E66" s="7"/>
      <c r="F66" s="8"/>
      <c r="G66" s="9"/>
      <c r="H66" s="10"/>
    </row>
    <row r="67" spans="1:8" ht="12" hidden="1">
      <c r="A67" s="25"/>
      <c r="B67" s="25"/>
      <c r="C67" s="25"/>
      <c r="D67" s="25"/>
      <c r="E67" s="7"/>
      <c r="F67" s="11"/>
      <c r="G67" s="12"/>
      <c r="H67" s="13"/>
    </row>
    <row r="68" spans="1:8" ht="12" hidden="1">
      <c r="A68" s="25"/>
      <c r="B68" s="25"/>
      <c r="C68" s="25"/>
      <c r="D68" s="25"/>
      <c r="E68" s="7"/>
      <c r="F68" s="11"/>
      <c r="G68" s="12"/>
      <c r="H68" s="13"/>
    </row>
    <row r="69" spans="1:8" ht="12" hidden="1">
      <c r="A69" s="25"/>
      <c r="B69" s="25"/>
      <c r="C69" s="25"/>
      <c r="D69" s="25"/>
      <c r="E69" s="7"/>
      <c r="F69" s="14"/>
      <c r="G69" s="15"/>
      <c r="H69" s="16"/>
    </row>
    <row r="70" spans="1:8" ht="12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5"/>
      <c r="B72" s="25"/>
      <c r="C72" s="25"/>
      <c r="D72" s="25"/>
      <c r="E72" s="7"/>
      <c r="F72" s="8"/>
      <c r="G72" s="9"/>
      <c r="H72" s="10"/>
    </row>
    <row r="73" spans="1:8" ht="12" hidden="1">
      <c r="A73" s="25"/>
      <c r="B73" s="25"/>
      <c r="C73" s="25"/>
      <c r="D73" s="25"/>
      <c r="E73" s="7"/>
      <c r="F73" s="11"/>
      <c r="G73" s="12"/>
      <c r="H73" s="13"/>
    </row>
    <row r="74" spans="1:8" ht="12" hidden="1">
      <c r="A74" s="25"/>
      <c r="B74" s="25"/>
      <c r="C74" s="25"/>
      <c r="D74" s="25"/>
      <c r="E74" s="7"/>
      <c r="F74" s="11"/>
      <c r="G74" s="12"/>
      <c r="H74" s="13"/>
    </row>
    <row r="75" spans="1:8" ht="12" hidden="1">
      <c r="A75" s="25"/>
      <c r="B75" s="25"/>
      <c r="C75" s="25"/>
      <c r="D75" s="25"/>
      <c r="E75" s="7"/>
      <c r="F75" s="14"/>
      <c r="G75" s="15"/>
      <c r="H75" s="16"/>
    </row>
    <row r="76" spans="1:8" ht="12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5"/>
      <c r="B78" s="25"/>
      <c r="C78" s="25"/>
      <c r="D78" s="25"/>
      <c r="E78" s="7"/>
      <c r="F78" s="8"/>
      <c r="G78" s="9"/>
      <c r="H78" s="10"/>
    </row>
    <row r="79" spans="1:8" ht="12" hidden="1">
      <c r="A79" s="25"/>
      <c r="B79" s="25"/>
      <c r="C79" s="25"/>
      <c r="D79" s="25"/>
      <c r="E79" s="7"/>
      <c r="F79" s="11"/>
      <c r="G79" s="12"/>
      <c r="H79" s="13"/>
    </row>
    <row r="80" spans="1:8" ht="12" hidden="1">
      <c r="A80" s="25"/>
      <c r="B80" s="25"/>
      <c r="C80" s="25"/>
      <c r="D80" s="25"/>
      <c r="E80" s="7"/>
      <c r="F80" s="11"/>
      <c r="G80" s="12"/>
      <c r="H80" s="13"/>
    </row>
    <row r="81" spans="1:8" ht="12" hidden="1">
      <c r="A81" s="25"/>
      <c r="B81" s="25"/>
      <c r="C81" s="25"/>
      <c r="D81" s="25"/>
      <c r="E81" s="7"/>
      <c r="F81" s="14"/>
      <c r="G81" s="15"/>
      <c r="H81" s="16"/>
    </row>
    <row r="82" spans="1:8" ht="12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5"/>
      <c r="B84" s="25"/>
      <c r="C84" s="25"/>
      <c r="D84" s="25"/>
      <c r="E84" s="7"/>
      <c r="F84" s="8"/>
      <c r="G84" s="9"/>
      <c r="H84" s="10"/>
    </row>
    <row r="85" spans="1:8" ht="12" hidden="1">
      <c r="A85" s="25"/>
      <c r="B85" s="25"/>
      <c r="C85" s="25"/>
      <c r="D85" s="25"/>
      <c r="E85" s="7"/>
      <c r="F85" s="11"/>
      <c r="G85" s="12"/>
      <c r="H85" s="13"/>
    </row>
    <row r="86" spans="1:8" ht="12" hidden="1">
      <c r="A86" s="25"/>
      <c r="B86" s="25"/>
      <c r="C86" s="25"/>
      <c r="D86" s="25"/>
      <c r="E86" s="7"/>
      <c r="F86" s="11"/>
      <c r="G86" s="12"/>
      <c r="H86" s="13"/>
    </row>
    <row r="87" spans="1:8" ht="12" hidden="1">
      <c r="A87" s="25"/>
      <c r="B87" s="25"/>
      <c r="C87" s="25"/>
      <c r="D87" s="25"/>
      <c r="E87" s="7"/>
      <c r="F87" s="14"/>
      <c r="G87" s="15"/>
      <c r="H87" s="16"/>
    </row>
    <row r="88" spans="1:8" ht="12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5"/>
      <c r="B90" s="25"/>
      <c r="C90" s="25"/>
      <c r="D90" s="25"/>
      <c r="E90" s="7"/>
      <c r="F90" s="8"/>
      <c r="G90" s="9"/>
      <c r="H90" s="10"/>
    </row>
    <row r="91" spans="1:8" ht="12" hidden="1">
      <c r="A91" s="25"/>
      <c r="B91" s="25"/>
      <c r="C91" s="25"/>
      <c r="D91" s="25"/>
      <c r="E91" s="7"/>
      <c r="F91" s="11"/>
      <c r="G91" s="12"/>
      <c r="H91" s="13"/>
    </row>
    <row r="92" spans="1:8" ht="12" hidden="1">
      <c r="A92" s="25"/>
      <c r="B92" s="25"/>
      <c r="C92" s="25"/>
      <c r="D92" s="25"/>
      <c r="E92" s="7"/>
      <c r="F92" s="11"/>
      <c r="G92" s="12"/>
      <c r="H92" s="13"/>
    </row>
    <row r="93" spans="1:8" ht="12" hidden="1">
      <c r="A93" s="25"/>
      <c r="B93" s="25"/>
      <c r="C93" s="25"/>
      <c r="D93" s="25"/>
      <c r="E93" s="7"/>
      <c r="F93" s="14"/>
      <c r="G93" s="15"/>
      <c r="H93" s="16"/>
    </row>
    <row r="94" spans="1:8" ht="12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5"/>
      <c r="B96" s="25"/>
      <c r="C96" s="25"/>
      <c r="D96" s="25"/>
      <c r="E96" s="7"/>
      <c r="F96" s="8"/>
      <c r="G96" s="9"/>
      <c r="H96" s="10"/>
    </row>
    <row r="97" spans="1:8" ht="12" hidden="1">
      <c r="A97" s="25"/>
      <c r="B97" s="25"/>
      <c r="C97" s="25"/>
      <c r="D97" s="25"/>
      <c r="E97" s="7"/>
      <c r="F97" s="11"/>
      <c r="G97" s="12"/>
      <c r="H97" s="13"/>
    </row>
    <row r="98" spans="1:8" ht="12" hidden="1">
      <c r="A98" s="25"/>
      <c r="B98" s="25"/>
      <c r="C98" s="25"/>
      <c r="D98" s="25"/>
      <c r="E98" s="7"/>
      <c r="F98" s="11"/>
      <c r="G98" s="12"/>
      <c r="H98" s="13"/>
    </row>
    <row r="99" spans="1:8" ht="12" hidden="1">
      <c r="A99" s="25"/>
      <c r="B99" s="25"/>
      <c r="C99" s="25"/>
      <c r="D99" s="25"/>
      <c r="E99" s="7"/>
      <c r="F99" s="14"/>
      <c r="G99" s="15"/>
      <c r="H99" s="16"/>
    </row>
    <row r="100" spans="1:8" ht="12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7"/>
      <c r="F102" s="8"/>
      <c r="G102" s="9"/>
      <c r="H102" s="10"/>
    </row>
    <row r="103" spans="5:8" ht="12" hidden="1">
      <c r="E103" s="7"/>
      <c r="F103" s="11"/>
      <c r="G103" s="12"/>
      <c r="H103" s="13"/>
    </row>
    <row r="104" spans="5:8" ht="12" hidden="1">
      <c r="E104" s="7"/>
      <c r="F104" s="11"/>
      <c r="G104" s="12"/>
      <c r="H104" s="13"/>
    </row>
    <row r="105" spans="5:8" ht="12" hidden="1">
      <c r="E105" s="7"/>
      <c r="F105" s="14"/>
      <c r="G105" s="15"/>
      <c r="H105" s="16"/>
    </row>
    <row r="106" spans="5:8" ht="12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7"/>
      <c r="F108" s="8"/>
      <c r="G108" s="9"/>
      <c r="H108" s="10"/>
    </row>
    <row r="109" spans="5:8" ht="12" hidden="1">
      <c r="E109" s="7"/>
      <c r="F109" s="11"/>
      <c r="G109" s="12"/>
      <c r="H109" s="13"/>
    </row>
    <row r="110" spans="5:8" ht="12" hidden="1">
      <c r="E110" s="7"/>
      <c r="F110" s="11"/>
      <c r="G110" s="12"/>
      <c r="H110" s="13"/>
    </row>
    <row r="111" spans="5:8" ht="12" hidden="1">
      <c r="E111" s="7"/>
      <c r="F111" s="14"/>
      <c r="G111" s="15"/>
      <c r="H111" s="16"/>
    </row>
    <row r="112" spans="5:8" ht="12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7"/>
      <c r="F114" s="8"/>
      <c r="G114" s="9"/>
      <c r="H114" s="10"/>
    </row>
    <row r="115" spans="5:8" ht="12" hidden="1">
      <c r="E115" s="7"/>
      <c r="F115" s="11"/>
      <c r="G115" s="12"/>
      <c r="H115" s="13"/>
    </row>
    <row r="116" spans="5:8" ht="12" hidden="1">
      <c r="E116" s="7"/>
      <c r="F116" s="11"/>
      <c r="G116" s="12"/>
      <c r="H116" s="13"/>
    </row>
    <row r="117" spans="5:8" ht="12" hidden="1">
      <c r="E117" s="7"/>
      <c r="F117" s="14"/>
      <c r="G117" s="15"/>
      <c r="H117" s="16"/>
    </row>
    <row r="118" spans="5:8" ht="12.75">
      <c r="E118" s="19" t="s">
        <v>81</v>
      </c>
      <c r="F118" s="20">
        <f>SUM(F45)</f>
        <v>1200000</v>
      </c>
      <c r="G118" s="20">
        <f>SUM(G45)</f>
        <v>1260000</v>
      </c>
      <c r="H118" s="20">
        <f>SUM(H45)</f>
        <v>1323000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Pretty Langa</cp:lastModifiedBy>
  <dcterms:created xsi:type="dcterms:W3CDTF">2020-03-26T12:07:44Z</dcterms:created>
  <dcterms:modified xsi:type="dcterms:W3CDTF">2020-04-14T10:08:51Z</dcterms:modified>
  <cp:category/>
  <cp:version/>
  <cp:contentType/>
  <cp:contentStatus/>
</cp:coreProperties>
</file>